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/colors7.xml" ContentType="application/vnd.ms-office.chartcolorstyle+xml"/>
  <Override PartName="/xl/charts/style7.xml" ContentType="application/vnd.ms-office.chartstyle+xml"/>
  <Override PartName="/xl/worksheets/sheet1.xml" ContentType="application/vnd.openxmlformats-officedocument.spreadsheetml.workshee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1.xml" ContentType="application/vnd.ms-office.chartstyle+xml"/>
  <Override PartName="/xl/charts/colors5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olors2.xml" ContentType="application/vnd.ms-office.chartcolorstyle+xml"/>
  <Override PartName="/xl/charts/style2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charts/chart2.xml" ContentType="application/vnd.openxmlformats-officedocument.drawingml.chart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styles.xml" ContentType="application/vnd.openxmlformats-officedocument.spreadsheetml.styles+xml"/>
  <Override PartName="/xl/drawings/drawing5.xml" ContentType="application/vnd.openxmlformats-officedocument.drawing+xml"/>
  <Override PartName="/xl/worksheets/sheet5.xml" ContentType="application/vnd.openxmlformats-officedocument.spreadsheetml.worksheet+xml"/>
  <Override PartName="/xl/charts/chart5.xml" ContentType="application/vnd.openxmlformats-officedocument.drawingml.chart+xml"/>
  <Override PartName="/xl/charts/style5.xml" ContentType="application/vnd.ms-office.chartstyle+xml"/>
  <Override PartName="/xl/sharedStrings.xml" ContentType="application/vnd.openxmlformats-officedocument.spreadsheetml.sharedStrings+xml"/>
  <Override PartName="/xl/worksheets/sheet6.xml" ContentType="application/vnd.openxmlformats-officedocument.spreadsheetml.worksheet+xml"/>
  <Override PartName="/xl/charts/style4.xml" ContentType="application/vnd.ms-office.chartstyle+xml"/>
  <Override PartName="/xl/theme/theme1.xml" ContentType="application/vnd.openxmlformats-officedocument.theme+xml"/>
  <Override PartName="/xl/worksheets/sheet7.xml" ContentType="application/vnd.openxmlformats-officedocument.spreadsheetml.worksheet+xml"/>
  <Override PartName="/xl/charts/chart4.xml" ContentType="application/vnd.openxmlformats-officedocument.drawingml.chart+xml"/>
  <Override PartName="/xl/charts/colors4.xml" ContentType="application/vnd.ms-office.chartcolorstyle+xml"/>
  <Override PartName="/xl/tables/table6.xml" ContentType="application/vnd.openxmlformats-officedocument.spreadsheetml.table+xml"/>
  <Override PartName="/xl/tables/table3.xml" ContentType="application/vnd.openxmlformats-officedocument.spreadsheetml.table+xml"/>
  <Override PartName="/xl/tables/table2.xml" ContentType="application/vnd.openxmlformats-officedocument.spreadsheetml.table+xml"/>
  <Override PartName="/xl/tables/table5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tables/table4.xml" ContentType="application/vnd.openxmlformats-officedocument.spreadsheetml.table+xml"/>
  <Override PartName="/xl/tables/table1.xml" ContentType="application/vnd.openxmlformats-officedocument.spreadsheetml.table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eraldinegachuz/Desktop/Informe de Medio Término /Finales/"/>
    </mc:Choice>
  </mc:AlternateContent>
  <xr:revisionPtr revIDLastSave="0" documentId="13_ncr:1_{3CC0C88F-02D4-DB41-8045-D457C4AA630E}" xr6:coauthVersionLast="36" xr6:coauthVersionMax="36" xr10:uidLastSave="{00000000-0000-0000-0000-000000000000}"/>
  <bookViews>
    <workbookView xWindow="0" yWindow="460" windowWidth="25600" windowHeight="14740" firstSheet="1" activeTab="6" xr2:uid="{90B79CE6-9B0D-AB47-A1D8-35753B4744E8}"/>
  </bookViews>
  <sheets>
    <sheet name="MNA desaparecidas" sheetId="1" r:id="rId1"/>
    <sheet name="MNA desaperecidas o no localiza" sheetId="2" r:id="rId2"/>
    <sheet name="MNA Localizadas" sheetId="3" r:id="rId3"/>
    <sheet name="MNA Localizadas con vida" sheetId="4" r:id="rId4"/>
    <sheet name="MNA Localizadas sin vida" sheetId="5" r:id="rId5"/>
    <sheet name="Mujeres por EF" sheetId="6" r:id="rId6"/>
    <sheet name="Niñas y Adolescentes por EF" sheetId="7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5" i="6" l="1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E3" i="6"/>
  <c r="C35" i="6"/>
  <c r="C34" i="6"/>
  <c r="C33" i="6"/>
  <c r="C32" i="6"/>
  <c r="C31" i="6"/>
  <c r="C30" i="6"/>
  <c r="C29" i="6"/>
  <c r="C28" i="6"/>
  <c r="C27" i="6"/>
  <c r="C26" i="6"/>
  <c r="C25" i="6"/>
  <c r="C24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C5" i="6"/>
  <c r="C4" i="6"/>
  <c r="C3" i="6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E7" i="7"/>
  <c r="E6" i="7"/>
  <c r="E5" i="7"/>
  <c r="E4" i="7"/>
  <c r="E3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C4" i="7"/>
  <c r="C3" i="7"/>
  <c r="C36" i="7" s="1"/>
  <c r="D36" i="7"/>
  <c r="B36" i="7"/>
  <c r="D36" i="6"/>
  <c r="B36" i="6"/>
  <c r="B10" i="5"/>
  <c r="B10" i="4"/>
  <c r="B10" i="3"/>
  <c r="B10" i="2"/>
  <c r="D3" i="1"/>
  <c r="E36" i="7" l="1"/>
  <c r="C36" i="6"/>
  <c r="E36" i="6"/>
</calcChain>
</file>

<file path=xl/sharedStrings.xml><?xml version="1.0" encoding="utf-8"?>
<sst xmlns="http://schemas.openxmlformats.org/spreadsheetml/2006/main" count="139" uniqueCount="62">
  <si>
    <t>Localizadas</t>
  </si>
  <si>
    <t>No localizadas</t>
  </si>
  <si>
    <t>Total</t>
  </si>
  <si>
    <t>Mujeres, niñas y adolescentes desaparecidas</t>
  </si>
  <si>
    <t>Población</t>
  </si>
  <si>
    <t>Rango de edad</t>
  </si>
  <si>
    <t>Mujeres</t>
  </si>
  <si>
    <t>Porcentaje</t>
  </si>
  <si>
    <t>Cifra sin edad de referencia</t>
  </si>
  <si>
    <t>Más de 60</t>
  </si>
  <si>
    <t>45-59</t>
  </si>
  <si>
    <t>35-44</t>
  </si>
  <si>
    <t>19-24</t>
  </si>
  <si>
    <t>25-34</t>
  </si>
  <si>
    <t>0-18</t>
  </si>
  <si>
    <t>Entidad Federativa</t>
  </si>
  <si>
    <t>Mujeres desaparecidas no localizadas</t>
  </si>
  <si>
    <t>Mujeres localizadas</t>
  </si>
  <si>
    <t>TOTAL</t>
  </si>
  <si>
    <t>Niñas y adolescentes desaparecidas o no localizadas y localizadas por Entidad Federativa                                         (Año 1992 al 31 de diciembre de 2019)</t>
  </si>
  <si>
    <t>Aguascalientes</t>
  </si>
  <si>
    <t>Baja California</t>
  </si>
  <si>
    <t>Baja California Sur</t>
  </si>
  <si>
    <t>Campeche</t>
  </si>
  <si>
    <t>Coahuila</t>
  </si>
  <si>
    <t>Coliima</t>
  </si>
  <si>
    <t>Chiapas</t>
  </si>
  <si>
    <t>Chihuahua</t>
  </si>
  <si>
    <t>Ciudad de México</t>
  </si>
  <si>
    <t>Durango</t>
  </si>
  <si>
    <t>Guanajuato</t>
  </si>
  <si>
    <t>Guerrero</t>
  </si>
  <si>
    <t>Hidalgo</t>
  </si>
  <si>
    <t>Jalisco</t>
  </si>
  <si>
    <t>Estado de México</t>
  </si>
  <si>
    <t xml:space="preserve">Michoacán 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</si>
  <si>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</si>
  <si>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</si>
  <si>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</si>
  <si>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</si>
  <si>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</si>
  <si>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</si>
  <si>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</si>
  <si>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</si>
  <si>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</si>
  <si>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</si>
  <si>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</si>
  <si>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</si>
  <si>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</si>
  <si>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</t>
  </si>
  <si>
    <t>Yucatán</t>
  </si>
  <si>
    <t>Zacatecas</t>
  </si>
  <si>
    <t>Se desconoce</t>
  </si>
  <si>
    <r>
      <t>Porcentaje</t>
    </r>
    <r>
      <rPr>
        <sz val="12"/>
        <color rgb="FF941100"/>
        <rFont val="Times New Roman"/>
        <family val="1"/>
      </rPr>
      <t>2</t>
    </r>
  </si>
  <si>
    <t>Mujeres desaparecidas o no localizadas y localizadas por Entidad Federativa                                         (Año 1992 al 31 de diciembre de 2019)*</t>
  </si>
  <si>
    <t>Mujeres, niñas y adolescentes desaparecidas o no localizadas (Año 1992 al 31 de diciembre de 2019)*</t>
  </si>
  <si>
    <t>Mujeres, niñas y adolescentes localizadas                        (Año 1992 al 31 de diciembre de 2019)*</t>
  </si>
  <si>
    <t>Mujeres, niñas y adolescentes localizadas con vida           (Año 1992 al 31 de diciembre de 2019)*</t>
  </si>
  <si>
    <t>Mujeres, niñas y adolescentes localizadas sin vida.             (Año 1992 al 31 de diciembre de 2019)*</t>
  </si>
  <si>
    <t>*Fuente: elaboración propia con datos de Comisión Nacional de Búsqueda de Personas</t>
  </si>
  <si>
    <t>*Fuente: elaboración con información de la Comisión Nacional de Búsqueda de Personas</t>
  </si>
  <si>
    <t>*Fuente: elaboración con datos de la Comisión Nacional de Búsqueda de Personas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</si>
</sst>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9411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41100"/>
        <bgColor indexed="64"/>
      </patternFill>
    </fill>
    <fill>
      <patternFill patternType="solid">
        <fgColor rgb="FFFFC8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10" fontId="0" fillId="0" borderId="0" xfId="0" applyNumberFormat="1"/>
    <xf numFmtId="0" fontId="2" fillId="0" borderId="0" xfId="0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10" fontId="2" fillId="0" borderId="0" xfId="2" applyNumberFormat="1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vertical="center" wrapText="1"/>
    </xf>
    <xf numFmtId="0" fontId="2" fillId="3" borderId="0" xfId="0" applyFont="1" applyFill="1" applyAlignment="1">
      <alignment horizontal="center" vertical="center"/>
    </xf>
    <xf numFmtId="10" fontId="2" fillId="3" borderId="0" xfId="2" applyNumberFormat="1" applyFont="1" applyFill="1" applyAlignment="1">
      <alignment horizontal="center" vertical="center"/>
    </xf>
    <xf numFmtId="0" fontId="2" fillId="3" borderId="0" xfId="0" applyFont="1" applyFill="1"/>
    <xf numFmtId="10" fontId="2" fillId="3" borderId="0" xfId="0" applyNumberFormat="1" applyFont="1" applyFill="1" applyAlignment="1">
      <alignment horizontal="center" vertical="center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9" fontId="3" fillId="2" borderId="0" xfId="0" applyNumberFormat="1" applyFont="1" applyFill="1" applyAlignment="1">
      <alignment horizontal="center" vertical="center"/>
    </xf>
    <xf numFmtId="10" fontId="2" fillId="4" borderId="0" xfId="2" applyNumberFormat="1" applyFont="1" applyFill="1" applyAlignment="1">
      <alignment horizontal="center" vertical="center"/>
    </xf>
    <xf numFmtId="0" fontId="2" fillId="5" borderId="1" xfId="0" applyFont="1" applyFill="1" applyBorder="1" applyAlignment="1">
      <alignment vertical="center" wrapText="1"/>
    </xf>
    <xf numFmtId="164" fontId="2" fillId="5" borderId="2" xfId="1" applyNumberFormat="1" applyFont="1" applyFill="1" applyBorder="1" applyAlignment="1">
      <alignment horizontal="center" vertical="center"/>
    </xf>
    <xf numFmtId="164" fontId="2" fillId="5" borderId="3" xfId="1" applyNumberFormat="1" applyFont="1" applyFill="1" applyBorder="1" applyAlignment="1">
      <alignment vertical="center" wrapText="1"/>
    </xf>
    <xf numFmtId="164" fontId="2" fillId="3" borderId="0" xfId="1" applyNumberFormat="1" applyFont="1" applyFill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164" fontId="3" fillId="2" borderId="0" xfId="1" applyNumberFormat="1" applyFont="1" applyFill="1" applyAlignment="1">
      <alignment horizontal="center" vertical="center"/>
    </xf>
    <xf numFmtId="164" fontId="2" fillId="3" borderId="0" xfId="1" applyNumberFormat="1" applyFont="1" applyFill="1" applyAlignment="1">
      <alignment horizontal="center"/>
    </xf>
    <xf numFmtId="164" fontId="2" fillId="0" borderId="0" xfId="1" applyNumberFormat="1" applyFont="1" applyAlignment="1">
      <alignment horizontal="center"/>
    </xf>
    <xf numFmtId="164" fontId="3" fillId="2" borderId="0" xfId="1" applyNumberFormat="1" applyFont="1" applyFill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10" fontId="3" fillId="2" borderId="0" xfId="0" applyNumberFormat="1" applyFont="1" applyFill="1" applyAlignment="1">
      <alignment horizontal="center" vertical="center"/>
    </xf>
    <xf numFmtId="10" fontId="3" fillId="2" borderId="0" xfId="2" applyNumberFormat="1" applyFont="1" applyFill="1" applyAlignment="1">
      <alignment horizontal="center" vertical="center"/>
    </xf>
    <xf numFmtId="10" fontId="2" fillId="3" borderId="0" xfId="2" applyNumberFormat="1" applyFont="1" applyFill="1" applyAlignment="1">
      <alignment horizontal="center"/>
    </xf>
    <xf numFmtId="10" fontId="2" fillId="4" borderId="0" xfId="2" applyNumberFormat="1" applyFont="1" applyFill="1" applyAlignment="1">
      <alignment horizontal="center"/>
    </xf>
    <xf numFmtId="10" fontId="3" fillId="2" borderId="0" xfId="2" applyNumberFormat="1" applyFont="1" applyFill="1" applyAlignment="1">
      <alignment horizontal="center"/>
    </xf>
    <xf numFmtId="9" fontId="3" fillId="2" borderId="0" xfId="2" applyFont="1" applyFill="1" applyAlignment="1">
      <alignment horizontal="center"/>
    </xf>
    <xf numFmtId="164" fontId="3" fillId="2" borderId="0" xfId="1" applyNumberFormat="1" applyFont="1" applyFill="1" applyAlignment="1"/>
    <xf numFmtId="164" fontId="2" fillId="3" borderId="0" xfId="1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0" fontId="2" fillId="0" borderId="0" xfId="0" applyNumberFormat="1" applyFont="1" applyAlignment="1">
      <alignment horizontal="center"/>
    </xf>
    <xf numFmtId="164" fontId="2" fillId="0" borderId="0" xfId="1" applyNumberFormat="1" applyFont="1" applyAlignment="1"/>
    <xf numFmtId="0" fontId="2" fillId="0" borderId="0" xfId="0" applyFont="1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4" formatCode="_-* #,##0_-;\-* #,##0_-;_-* &quot;-&quot;??_-;_-@_-"/>
      <alignment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4" formatCode="0.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4" formatCode="_-* #,##0_-;\-* #,##0_-;_-* &quot;-&quot;??_-;_-@_-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rgb="FF9411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4" formatCode="_-* #,##0_-;\-* #,##0_-;_-* &quot;-&quot;??_-;_-@_-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4" formatCode="_-* #,##0_-;\-* #,##0_-;_-* &quot;-&quot;??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rgb="FF94110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rgb="FF94110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4" formatCode="_-* #,##0_-;\-* #,##0_-;_-* &quot;-&quot;??_-;_-@_-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rgb="FF94110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4" formatCode="_-* #,##0_-;\-* #,##0_-;_-* &quot;-&quot;??_-;_-@_-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rgb="FF94110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4" formatCode="_-* #,##0_-;\-* #,##0_-;_-* &quot;-&quot;??_-;_-@_-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rgb="FF941100"/>
        </patternFill>
      </fill>
      <alignment horizontal="center" vertical="bottom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colors>
    <mruColors>
      <color rgb="FF941100"/>
      <color rgb="FFFFFFFF"/>
      <color rgb="FFFFC8C9"/>
      <color rgb="FFDD7A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US">
                <a:solidFill>
                  <a:schemeClr val="tx1"/>
                </a:solidFill>
              </a:rPr>
              <a:t>Mujeres, niñas y adolescentes desaparecidas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'MNA desaparecidas'!$A$3</c:f>
              <c:strCache>
                <c:ptCount val="1"/>
                <c:pt idx="0">
                  <c:v>Mujeres, niñas y adolescentes desaparecidas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3332-1745-984F-4DEB20A84483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3332-1745-984F-4DEB20A8448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s-MX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'MNA desaparecidas'!$B$2:$C$2</c:f>
              <c:strCache>
                <c:ptCount val="2"/>
                <c:pt idx="0">
                  <c:v>Localizadas</c:v>
                </c:pt>
                <c:pt idx="1">
                  <c:v>No localizadas</c:v>
                </c:pt>
              </c:strCache>
            </c:strRef>
          </c:cat>
          <c:val>
            <c:numRef>
              <c:f>'MNA desaparecidas'!$B$3:$C$3</c:f>
              <c:numCache>
                <c:formatCode>_-* #,##0_-;\-* #,##0_-;_-* "-"??_-;_-@_-</c:formatCode>
                <c:ptCount val="2"/>
                <c:pt idx="0">
                  <c:v>47148</c:v>
                </c:pt>
                <c:pt idx="1">
                  <c:v>15866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8E-0244-AB18-9C481198C02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s-MX"/>
        </a:p>
      </c:txPr>
    </c:legend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 sz="1200">
                <a:solidFill>
                  <a:schemeClr val="tx1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Mujeres, niñas y adolescentes desaparecidas o no localizadas (Año 1992 al 31 de diciembre de 2019)</a:t>
            </a:r>
          </a:p>
        </c:rich>
      </c:tx>
      <c:layout>
        <c:manualLayout>
          <c:xMode val="edge"/>
          <c:yMode val="edge"/>
          <c:x val="0.13644753933632986"/>
          <c:y val="2.75520428336640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'MNA desaperecidas o no localiza'!$A$3</c:f>
              <c:strCache>
                <c:ptCount val="1"/>
                <c:pt idx="0">
                  <c:v>Cifra sin edad de referencia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desaperecidas o no localiza'!$B$2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desaperecidas o no localiza'!$B$3</c:f>
              <c:numCache>
                <c:formatCode>_-* #,##0_-;\-* #,##0_-;_-* "-"??_-;_-@_-</c:formatCode>
                <c:ptCount val="1"/>
                <c:pt idx="0">
                  <c:v>610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CD-B146-B5EE-EE802E7DC814}"/>
            </c:ext>
          </c:extLst>
        </c:ser>
        <c:ser>
          <c:idx val="1"/>
          <c:order val="1"/>
          <c:tx>
            <c:strRef>
              <c:f>'MNA desaperecidas o no localiza'!$A$4</c:f>
              <c:strCache>
                <c:ptCount val="1"/>
                <c:pt idx="0">
                  <c:v>Más de 60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desaperecidas o no localiza'!$B$2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desaperecidas o no localiza'!$B$4</c:f>
              <c:numCache>
                <c:formatCode>_-* #,##0_-;\-* #,##0_-;_-* "-"??_-;_-@_-</c:formatCode>
                <c:ptCount val="1"/>
                <c:pt idx="0">
                  <c:v>425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7CD-B146-B5EE-EE802E7DC814}"/>
            </c:ext>
          </c:extLst>
        </c:ser>
        <c:ser>
          <c:idx val="2"/>
          <c:order val="2"/>
          <c:tx>
            <c:strRef>
              <c:f>'MNA desaperecidas o no localiza'!$A$5</c:f>
              <c:strCache>
                <c:ptCount val="1"/>
                <c:pt idx="0">
                  <c:v>45-59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desaperecidas o no localiza'!$B$2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desaperecidas o no localiza'!$B$5</c:f>
              <c:numCache>
                <c:formatCode>_-* #,##0_-;\-* #,##0_-;_-* "-"??_-;_-@_-</c:formatCode>
                <c:ptCount val="1"/>
                <c:pt idx="0">
                  <c:v>929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7CD-B146-B5EE-EE802E7DC814}"/>
            </c:ext>
          </c:extLst>
        </c:ser>
        <c:ser>
          <c:idx val="3"/>
          <c:order val="3"/>
          <c:tx>
            <c:strRef>
              <c:f>'MNA desaperecidas o no localiza'!$A$6</c:f>
              <c:strCache>
                <c:ptCount val="1"/>
                <c:pt idx="0">
                  <c:v>35-44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desaperecidas o no localiza'!$B$2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desaperecidas o no localiza'!$B$6</c:f>
              <c:numCache>
                <c:formatCode>_-* #,##0_-;\-* #,##0_-;_-* "-"??_-;_-@_-</c:formatCode>
                <c:ptCount val="1"/>
                <c:pt idx="0">
                  <c:v>1639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7CD-B146-B5EE-EE802E7DC814}"/>
            </c:ext>
          </c:extLst>
        </c:ser>
        <c:ser>
          <c:idx val="4"/>
          <c:order val="4"/>
          <c:tx>
            <c:strRef>
              <c:f>'MNA desaperecidas o no localiza'!$A$7</c:f>
              <c:strCache>
                <c:ptCount val="1"/>
                <c:pt idx="0">
                  <c:v>25-34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desaperecidas o no localiza'!$B$2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desaperecidas o no localiza'!$B$7</c:f>
              <c:numCache>
                <c:formatCode>_-* #,##0_-;\-* #,##0_-;_-* "-"??_-;_-@_-</c:formatCode>
                <c:ptCount val="1"/>
                <c:pt idx="0">
                  <c:v>2388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7CD-B146-B5EE-EE802E7DC814}"/>
            </c:ext>
          </c:extLst>
        </c:ser>
        <c:ser>
          <c:idx val="5"/>
          <c:order val="5"/>
          <c:tx>
            <c:strRef>
              <c:f>'MNA desaperecidas o no localiza'!$A$8</c:f>
              <c:strCache>
                <c:ptCount val="1"/>
                <c:pt idx="0">
                  <c:v>19-24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desaperecidas o no localiza'!$B$2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desaperecidas o no localiza'!$B$8</c:f>
              <c:numCache>
                <c:formatCode>_-* #,##0_-;\-* #,##0_-;_-* "-"??_-;_-@_-</c:formatCode>
                <c:ptCount val="1"/>
                <c:pt idx="0">
                  <c:v>2948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7CD-B146-B5EE-EE802E7DC814}"/>
            </c:ext>
          </c:extLst>
        </c:ser>
        <c:ser>
          <c:idx val="6"/>
          <c:order val="6"/>
          <c:tx>
            <c:strRef>
              <c:f>'MNA desaperecidas o no localiza'!$A$9</c:f>
              <c:strCache>
                <c:ptCount val="1"/>
                <c:pt idx="0">
                  <c:v>0-18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80000"/>
                    <a:lumOff val="20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lumMod val="80000"/>
                    <a:lumOff val="20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80000"/>
                    <a:lumOff val="2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desaperecidas o no localiza'!$B$2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desaperecidas o no localiza'!$B$9</c:f>
              <c:numCache>
                <c:formatCode>_-* #,##0_-;\-* #,##0_-;_-* "-"??_-;_-@_-</c:formatCode>
                <c:ptCount val="1"/>
                <c:pt idx="0">
                  <c:v>6927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7CD-B146-B5EE-EE802E7DC81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20012943"/>
        <c:axId val="17340639"/>
      </c:barChart>
      <c:catAx>
        <c:axId val="20012943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7340639"/>
        <c:crosses val="autoZero"/>
        <c:auto val="1"/>
        <c:lblAlgn val="ctr"/>
        <c:lblOffset val="100"/>
        <c:noMultiLvlLbl val="0"/>
      </c:catAx>
      <c:valAx>
        <c:axId val="17340639"/>
        <c:scaling>
          <c:orientation val="minMax"/>
        </c:scaling>
        <c:delete val="0"/>
        <c:axPos val="b"/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00129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 sz="1200">
                <a:solidFill>
                  <a:schemeClr val="tx1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Mujeres, niñas y adolescentes localizadas (Año 1992 al 31 de diciembre de 2019)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'MNA Localizadas'!$A$3</c:f>
              <c:strCache>
                <c:ptCount val="1"/>
                <c:pt idx="0">
                  <c:v>Cifra sin edad de referencia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'MNA Localizadas'!$B$3</c:f>
              <c:numCache>
                <c:formatCode>_-* #,##0_-;\-* #,##0_-;_-* "-"??_-;_-@_-</c:formatCode>
                <c:ptCount val="1"/>
                <c:pt idx="0">
                  <c:v>247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3D-D040-B3B3-177FC3A9B1FF}"/>
            </c:ext>
          </c:extLst>
        </c:ser>
        <c:ser>
          <c:idx val="1"/>
          <c:order val="1"/>
          <c:tx>
            <c:strRef>
              <c:f>'MNA Localizadas'!$A$4</c:f>
              <c:strCache>
                <c:ptCount val="1"/>
                <c:pt idx="0">
                  <c:v>Más de 60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'MNA Localizadas'!$B$4</c:f>
              <c:numCache>
                <c:formatCode>_-* #,##0_-;\-* #,##0_-;_-* "-"??_-;_-@_-</c:formatCode>
                <c:ptCount val="1"/>
                <c:pt idx="0">
                  <c:v>915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3D-D040-B3B3-177FC3A9B1FF}"/>
            </c:ext>
          </c:extLst>
        </c:ser>
        <c:ser>
          <c:idx val="2"/>
          <c:order val="2"/>
          <c:tx>
            <c:strRef>
              <c:f>'MNA Localizadas'!$A$5</c:f>
              <c:strCache>
                <c:ptCount val="1"/>
                <c:pt idx="0">
                  <c:v>45-59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'MNA Localizadas'!$B$5</c:f>
              <c:numCache>
                <c:formatCode>_-* #,##0_-;\-* #,##0_-;_-* "-"??_-;_-@_-</c:formatCode>
                <c:ptCount val="1"/>
                <c:pt idx="0">
                  <c:v>1226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23D-D040-B3B3-177FC3A9B1FF}"/>
            </c:ext>
          </c:extLst>
        </c:ser>
        <c:ser>
          <c:idx val="3"/>
          <c:order val="3"/>
          <c:tx>
            <c:strRef>
              <c:f>'MNA Localizadas'!$A$6</c:f>
              <c:strCache>
                <c:ptCount val="1"/>
                <c:pt idx="0">
                  <c:v>35-44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'MNA Localizadas'!$B$6</c:f>
              <c:numCache>
                <c:formatCode>_-* #,##0_-;\-* #,##0_-;_-* "-"??_-;_-@_-</c:formatCode>
                <c:ptCount val="1"/>
                <c:pt idx="0">
                  <c:v>2012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23D-D040-B3B3-177FC3A9B1FF}"/>
            </c:ext>
          </c:extLst>
        </c:ser>
        <c:ser>
          <c:idx val="4"/>
          <c:order val="4"/>
          <c:tx>
            <c:strRef>
              <c:f>'MNA Localizadas'!$A$7</c:f>
              <c:strCache>
                <c:ptCount val="1"/>
                <c:pt idx="0">
                  <c:v>25-34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'MNA Localizadas'!$B$7</c:f>
              <c:numCache>
                <c:formatCode>_-* #,##0_-;\-* #,##0_-;_-* "-"??_-;_-@_-</c:formatCode>
                <c:ptCount val="1"/>
                <c:pt idx="0">
                  <c:v>4316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23D-D040-B3B3-177FC3A9B1FF}"/>
            </c:ext>
          </c:extLst>
        </c:ser>
        <c:ser>
          <c:idx val="5"/>
          <c:order val="5"/>
          <c:tx>
            <c:strRef>
              <c:f>'MNA Localizadas'!$A$8</c:f>
              <c:strCache>
                <c:ptCount val="1"/>
                <c:pt idx="0">
                  <c:v>19-24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'MNA Localizadas'!$B$8</c:f>
              <c:numCache>
                <c:formatCode>_-* #,##0_-;\-* #,##0_-;_-* "-"??_-;_-@_-</c:formatCode>
                <c:ptCount val="1"/>
                <c:pt idx="0">
                  <c:v>6021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23D-D040-B3B3-177FC3A9B1FF}"/>
            </c:ext>
          </c:extLst>
        </c:ser>
        <c:ser>
          <c:idx val="6"/>
          <c:order val="6"/>
          <c:tx>
            <c:strRef>
              <c:f>'MNA Localizadas'!$A$9</c:f>
              <c:strCache>
                <c:ptCount val="1"/>
                <c:pt idx="0">
                  <c:v>0-18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lumMod val="80000"/>
                    <a:lumOff val="20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80000"/>
                    <a:lumOff val="2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'MNA Localizadas'!$B$9</c:f>
              <c:numCache>
                <c:formatCode>_-* #,##0_-;\-* #,##0_-;_-* "-"??_-;_-@_-</c:formatCode>
                <c:ptCount val="1"/>
                <c:pt idx="0">
                  <c:v>32411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23D-D040-B3B3-177FC3A9B1F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15"/>
        <c:overlap val="-20"/>
        <c:axId val="10966463"/>
        <c:axId val="45646511"/>
      </c:barChart>
      <c:catAx>
        <c:axId val="10966463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5646511"/>
        <c:crosses val="autoZero"/>
        <c:auto val="1"/>
        <c:lblAlgn val="ctr"/>
        <c:lblOffset val="100"/>
        <c:noMultiLvlLbl val="0"/>
      </c:catAx>
      <c:valAx>
        <c:axId val="456465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09664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 sz="1200">
                <a:solidFill>
                  <a:schemeClr val="tx1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Mujeres, niñas y adolescentes localizadas con vida (Año 1992 al 31 de diciembre de 2019)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'MNA Localizadas con vida'!$A$3</c:f>
              <c:strCache>
                <c:ptCount val="1"/>
                <c:pt idx="0">
                  <c:v>Cifra sin edad de referencia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Localizadas con vida'!$B$2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Localizadas con vida'!$B$3</c:f>
              <c:numCache>
                <c:formatCode>_-* #,##0_-;\-* #,##0_-;_-* "-"??_-;_-@_-</c:formatCode>
                <c:ptCount val="1"/>
                <c:pt idx="0">
                  <c:v>241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F-F545-9865-9601C34CB393}"/>
            </c:ext>
          </c:extLst>
        </c:ser>
        <c:ser>
          <c:idx val="1"/>
          <c:order val="1"/>
          <c:tx>
            <c:strRef>
              <c:f>'MNA Localizadas con vida'!$A$4</c:f>
              <c:strCache>
                <c:ptCount val="1"/>
                <c:pt idx="0">
                  <c:v>Más de 60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Localizadas con vida'!$B$2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Localizadas con vida'!$B$4</c:f>
              <c:numCache>
                <c:formatCode>_-* #,##0_-;\-* #,##0_-;_-* "-"??_-;_-@_-</c:formatCode>
                <c:ptCount val="1"/>
                <c:pt idx="0">
                  <c:v>845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F-F545-9865-9601C34CB393}"/>
            </c:ext>
          </c:extLst>
        </c:ser>
        <c:ser>
          <c:idx val="2"/>
          <c:order val="2"/>
          <c:tx>
            <c:strRef>
              <c:f>'MNA Localizadas con vida'!$A$5</c:f>
              <c:strCache>
                <c:ptCount val="1"/>
                <c:pt idx="0">
                  <c:v>45-59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Localizadas con vida'!$B$2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Localizadas con vida'!$B$5</c:f>
              <c:numCache>
                <c:formatCode>_-* #,##0_-;\-* #,##0_-;_-* "-"??_-;_-@_-</c:formatCode>
                <c:ptCount val="1"/>
                <c:pt idx="0">
                  <c:v>1132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69F-F545-9865-9601C34CB393}"/>
            </c:ext>
          </c:extLst>
        </c:ser>
        <c:ser>
          <c:idx val="3"/>
          <c:order val="3"/>
          <c:tx>
            <c:strRef>
              <c:f>'MNA Localizadas con vida'!$A$6</c:f>
              <c:strCache>
                <c:ptCount val="1"/>
                <c:pt idx="0">
                  <c:v>35-44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Localizadas con vida'!$B$2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Localizadas con vida'!$B$6</c:f>
              <c:numCache>
                <c:formatCode>_-* #,##0_-;\-* #,##0_-;_-* "-"??_-;_-@_-</c:formatCode>
                <c:ptCount val="1"/>
                <c:pt idx="0">
                  <c:v>1910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69F-F545-9865-9601C34CB393}"/>
            </c:ext>
          </c:extLst>
        </c:ser>
        <c:ser>
          <c:idx val="4"/>
          <c:order val="4"/>
          <c:tx>
            <c:strRef>
              <c:f>'MNA Localizadas con vida'!$A$7</c:f>
              <c:strCache>
                <c:ptCount val="1"/>
                <c:pt idx="0">
                  <c:v>25-34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Localizadas con vida'!$B$2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Localizadas con vida'!$B$7</c:f>
              <c:numCache>
                <c:formatCode>_-* #,##0_-;\-* #,##0_-;_-* "-"??_-;_-@_-</c:formatCode>
                <c:ptCount val="1"/>
                <c:pt idx="0">
                  <c:v>4143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69F-F545-9865-9601C34CB393}"/>
            </c:ext>
          </c:extLst>
        </c:ser>
        <c:ser>
          <c:idx val="5"/>
          <c:order val="5"/>
          <c:tx>
            <c:strRef>
              <c:f>'MNA Localizadas con vida'!$A$8</c:f>
              <c:strCache>
                <c:ptCount val="1"/>
                <c:pt idx="0">
                  <c:v>19-24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Localizadas con vida'!$B$2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Localizadas con vida'!$B$8</c:f>
              <c:numCache>
                <c:formatCode>_-* #,##0_-;\-* #,##0_-;_-* "-"??_-;_-@_-</c:formatCode>
                <c:ptCount val="1"/>
                <c:pt idx="0">
                  <c:v>5866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69F-F545-9865-9601C34CB393}"/>
            </c:ext>
          </c:extLst>
        </c:ser>
        <c:ser>
          <c:idx val="6"/>
          <c:order val="6"/>
          <c:tx>
            <c:strRef>
              <c:f>'MNA Localizadas con vida'!$A$9</c:f>
              <c:strCache>
                <c:ptCount val="1"/>
                <c:pt idx="0">
                  <c:v>0-18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Localizadas con vida'!$B$2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Localizadas con vida'!$B$9</c:f>
              <c:numCache>
                <c:formatCode>_-* #,##0_-;\-* #,##0_-;_-* "-"??_-;_-@_-</c:formatCode>
                <c:ptCount val="1"/>
                <c:pt idx="0">
                  <c:v>32250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69F-F545-9865-9601C34CB3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20770303"/>
        <c:axId val="20571311"/>
      </c:barChart>
      <c:catAx>
        <c:axId val="20770303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0571311"/>
        <c:crosses val="autoZero"/>
        <c:auto val="1"/>
        <c:lblAlgn val="ctr"/>
        <c:lblOffset val="100"/>
        <c:noMultiLvlLbl val="0"/>
      </c:catAx>
      <c:valAx>
        <c:axId val="20571311"/>
        <c:scaling>
          <c:orientation val="minMax"/>
        </c:scaling>
        <c:delete val="0"/>
        <c:axPos val="b"/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07703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 sz="1200">
                <a:solidFill>
                  <a:schemeClr val="tx1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Mujeres, niñas y adolescentes localizadas sin vida.             (Año 1992 al 31 de diciembre de 2019)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>
        <c:manualLayout>
          <c:layoutTarget val="inner"/>
          <c:xMode val="edge"/>
          <c:yMode val="edge"/>
          <c:x val="3.6888888888888888E-2"/>
          <c:y val="0.22490740740740742"/>
          <c:w val="0.91355555555555557"/>
          <c:h val="0.5710491396908720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'MNA Localizadas sin vida'!$A$3</c:f>
              <c:strCache>
                <c:ptCount val="1"/>
                <c:pt idx="0">
                  <c:v>Cifra sin edad de referencia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Localizadas sin vida'!$B$2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Localizadas sin vida'!$B$3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DA-7E4C-9DC6-264B1254D81A}"/>
            </c:ext>
          </c:extLst>
        </c:ser>
        <c:ser>
          <c:idx val="1"/>
          <c:order val="1"/>
          <c:tx>
            <c:strRef>
              <c:f>'MNA Localizadas sin vida'!$A$4</c:f>
              <c:strCache>
                <c:ptCount val="1"/>
                <c:pt idx="0">
                  <c:v>Más de 60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Localizadas sin vida'!$B$2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Localizadas sin vida'!$B$4</c:f>
              <c:numCache>
                <c:formatCode>General</c:formatCode>
                <c:ptCount val="1"/>
                <c:pt idx="0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4DA-7E4C-9DC6-264B1254D81A}"/>
            </c:ext>
          </c:extLst>
        </c:ser>
        <c:ser>
          <c:idx val="2"/>
          <c:order val="2"/>
          <c:tx>
            <c:strRef>
              <c:f>'MNA Localizadas sin vida'!$A$5</c:f>
              <c:strCache>
                <c:ptCount val="1"/>
                <c:pt idx="0">
                  <c:v>45-59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Localizadas sin vida'!$B$2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Localizadas sin vida'!$B$5</c:f>
              <c:numCache>
                <c:formatCode>General</c:formatCode>
                <c:ptCount val="1"/>
                <c:pt idx="0">
                  <c:v>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4DA-7E4C-9DC6-264B1254D81A}"/>
            </c:ext>
          </c:extLst>
        </c:ser>
        <c:ser>
          <c:idx val="3"/>
          <c:order val="3"/>
          <c:tx>
            <c:strRef>
              <c:f>'MNA Localizadas sin vida'!$A$6</c:f>
              <c:strCache>
                <c:ptCount val="1"/>
                <c:pt idx="0">
                  <c:v>35-44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Localizadas sin vida'!$B$2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Localizadas sin vida'!$B$6</c:f>
              <c:numCache>
                <c:formatCode>General</c:formatCode>
                <c:ptCount val="1"/>
                <c:pt idx="0">
                  <c:v>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4DA-7E4C-9DC6-264B1254D81A}"/>
            </c:ext>
          </c:extLst>
        </c:ser>
        <c:ser>
          <c:idx val="4"/>
          <c:order val="4"/>
          <c:tx>
            <c:strRef>
              <c:f>'MNA Localizadas sin vida'!$A$7</c:f>
              <c:strCache>
                <c:ptCount val="1"/>
                <c:pt idx="0">
                  <c:v>25-34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Localizadas sin vida'!$B$2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Localizadas sin vida'!$B$7</c:f>
              <c:numCache>
                <c:formatCode>General</c:formatCode>
                <c:ptCount val="1"/>
                <c:pt idx="0">
                  <c:v>173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4DA-7E4C-9DC6-264B1254D81A}"/>
            </c:ext>
          </c:extLst>
        </c:ser>
        <c:ser>
          <c:idx val="5"/>
          <c:order val="5"/>
          <c:tx>
            <c:strRef>
              <c:f>'MNA Localizadas sin vida'!$A$8</c:f>
              <c:strCache>
                <c:ptCount val="1"/>
                <c:pt idx="0">
                  <c:v>19-24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Localizadas sin vida'!$B$2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Localizadas sin vida'!$B$8</c:f>
              <c:numCache>
                <c:formatCode>General</c:formatCode>
                <c:ptCount val="1"/>
                <c:pt idx="0">
                  <c:v>155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4DA-7E4C-9DC6-264B1254D81A}"/>
            </c:ext>
          </c:extLst>
        </c:ser>
        <c:ser>
          <c:idx val="6"/>
          <c:order val="6"/>
          <c:tx>
            <c:strRef>
              <c:f>'MNA Localizadas sin vida'!$A$9</c:f>
              <c:strCache>
                <c:ptCount val="1"/>
                <c:pt idx="0">
                  <c:v>0-18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'MNA Localizadas sin vida'!$B$2</c:f>
              <c:strCache>
                <c:ptCount val="1"/>
                <c:pt idx="0">
                  <c:v>Mujeres</c:v>
                </c:pt>
              </c:strCache>
            </c:strRef>
          </c:cat>
          <c:val>
            <c:numRef>
              <c:f>'MNA Localizadas sin vida'!$B$9</c:f>
              <c:numCache>
                <c:formatCode>General</c:formatCode>
                <c:ptCount val="1"/>
                <c:pt idx="0">
                  <c:v>161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4DA-7E4C-9DC6-264B1254D81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4922447"/>
        <c:axId val="59521887"/>
      </c:barChart>
      <c:catAx>
        <c:axId val="4492244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9521887"/>
        <c:crosses val="autoZero"/>
        <c:auto val="1"/>
        <c:lblAlgn val="ctr"/>
        <c:lblOffset val="100"/>
        <c:noMultiLvlLbl val="0"/>
      </c:catAx>
      <c:valAx>
        <c:axId val="595218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4922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60" b="1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s-MX" b="1">
                <a:solidFill>
                  <a:schemeClr val="tx1"/>
                </a:solidFill>
              </a:rPr>
              <a:t>Mujeres desaparecidas o no localizadas y localizadas por Entidad Federativa                              </a:t>
            </a:r>
          </a:p>
          <a:p>
            <a:pPr>
              <a:defRPr>
                <a:solidFill>
                  <a:schemeClr val="tx1"/>
                </a:solidFill>
              </a:defRPr>
            </a:pPr>
            <a:r>
              <a:rPr lang="es-MX" b="1">
                <a:solidFill>
                  <a:schemeClr val="tx1"/>
                </a:solidFill>
              </a:rPr>
              <a:t>           (Año 1992 al 31 de diciembre de 2019)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60" b="1" i="0" u="none" strike="noStrike" kern="120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'Mujeres por EF'!$B$2</c:f>
              <c:strCache>
                <c:ptCount val="1"/>
                <c:pt idx="0">
                  <c:v>Mujeres desaparecidas no localizadas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'Mujeres por EF'!$A$3:$A$35</c:f>
              <c:strCache>
                <c:ptCount val="33"/>
                <c:pt idx="0">
                  <c:v>Aguascalientes</c:v>
                </c:pt>
                <c:pt idx="1">
                  <c:v>Baja California</c:v>
                </c:pt>
                <c:pt idx="2">
                  <c:v>Baja California Sur</c:v>
                </c:pt>
                <c:pt idx="3">
                  <c:v>Campeche</c:v>
                </c:pt>
                <c:pt idx="4">
                  <c:v>Coahuila</c:v>
                </c:pt>
                <c:pt idx="5">
                  <c:v>Coliima</c:v>
                </c:pt>
                <c:pt idx="6">
                  <c:v>Chiapas</c:v>
                </c:pt>
                <c:pt idx="7">
                  <c:v>Chihuahua</c:v>
                </c:pt>
                <c:pt idx="8">
                  <c:v>Ciudad de México</c:v>
                </c:pt>
                <c:pt idx="9">
                  <c:v>Durango</c:v>
                </c:pt>
                <c:pt idx="10">
                  <c:v>Guanajuato</c:v>
                </c:pt>
                <c:pt idx="11">
                  <c:v>Guerrero</c:v>
                </c:pt>
                <c:pt idx="12">
                  <c:v>Hidalgo</c:v>
                </c:pt>
                <c:pt idx="13">
                  <c:v>Jalisco</c:v>
                </c:pt>
                <c:pt idx="14">
                  <c:v>Estado de México</c:v>
                </c:pt>
                <c:pt idx="15">
                  <c:v>Michoacán </c:v>
                </c:pt>
                <c:pt idx="16">
                  <c:v>Morelos</c:v>
                </c:pt>
                <c:pt idx="17">
                  <c:v>Nayarit</c:v>
                </c:pt>
                <c:pt idx="18">
                  <c:v>Nuevo León</c:v>
                </c:pt>
                <c:pt idx="19">
                  <c:v>Oaxaca</c:v>
                </c:pt>
                <c:pt idx="20">
                  <c:v>Puebla</c:v>
                </c:pt>
                <c:pt idx="21">
                  <c:v>Querétaro</c:v>
                </c:pt>
                <c:pt idx="22">
                  <c:v>Quintana Roo</c:v>
                </c:pt>
                <c:pt idx="23">
                  <c:v>San Luis Potosí</c:v>
                </c:pt>
                <c:pt idx="24">
                  <c:v>Sinaloa</c:v>
                </c:pt>
                <c:pt idx="25">
                  <c:v>Sonora</c:v>
                </c:pt>
                <c:pt idx="26">
                  <c:v>Tabasco</c:v>
                </c:pt>
                <c:pt idx="27">
                  <c:v>Tamaulipas</c:v>
                </c:pt>
                <c:pt idx="28">
                  <c:v>Tlaxcala</c:v>
                </c:pt>
                <c:pt idx="29">
                  <c:v>Veracruz</c:v>
                </c:pt>
                <c:pt idx="30">
                  <c:v>Yucatán</c:v>
                </c:pt>
                <c:pt idx="31">
                  <c:v>Zacatecas</c:v>
                </c:pt>
                <c:pt idx="32">
                  <c:v>Se desconoce</c:v>
                </c:pt>
              </c:strCache>
            </c:strRef>
          </c:cat>
          <c:val>
            <c:numRef>
              <c:f>'Mujeres por EF'!$B$3:$B$35</c:f>
              <c:numCache>
                <c:formatCode>_-* #,##0_-;\-* #,##0_-;_-* "-"??_-;_-@_-</c:formatCode>
                <c:ptCount val="33"/>
                <c:pt idx="0">
                  <c:v>49</c:v>
                </c:pt>
                <c:pt idx="1">
                  <c:v>144</c:v>
                </c:pt>
                <c:pt idx="2">
                  <c:v>54</c:v>
                </c:pt>
                <c:pt idx="3">
                  <c:v>3</c:v>
                </c:pt>
                <c:pt idx="4">
                  <c:v>489</c:v>
                </c:pt>
                <c:pt idx="5">
                  <c:v>215</c:v>
                </c:pt>
                <c:pt idx="6">
                  <c:v>44</c:v>
                </c:pt>
                <c:pt idx="7">
                  <c:v>302</c:v>
                </c:pt>
                <c:pt idx="8">
                  <c:v>290</c:v>
                </c:pt>
                <c:pt idx="9">
                  <c:v>42</c:v>
                </c:pt>
                <c:pt idx="10">
                  <c:v>90</c:v>
                </c:pt>
                <c:pt idx="11">
                  <c:v>314</c:v>
                </c:pt>
                <c:pt idx="12">
                  <c:v>44</c:v>
                </c:pt>
                <c:pt idx="13">
                  <c:v>802</c:v>
                </c:pt>
                <c:pt idx="14">
                  <c:v>1266</c:v>
                </c:pt>
                <c:pt idx="15">
                  <c:v>175</c:v>
                </c:pt>
                <c:pt idx="16">
                  <c:v>56</c:v>
                </c:pt>
                <c:pt idx="17">
                  <c:v>72</c:v>
                </c:pt>
                <c:pt idx="18">
                  <c:v>727</c:v>
                </c:pt>
                <c:pt idx="19">
                  <c:v>80</c:v>
                </c:pt>
                <c:pt idx="20">
                  <c:v>633</c:v>
                </c:pt>
                <c:pt idx="21">
                  <c:v>77</c:v>
                </c:pt>
                <c:pt idx="22">
                  <c:v>34</c:v>
                </c:pt>
                <c:pt idx="23">
                  <c:v>16</c:v>
                </c:pt>
                <c:pt idx="24">
                  <c:v>249</c:v>
                </c:pt>
                <c:pt idx="25">
                  <c:v>326</c:v>
                </c:pt>
                <c:pt idx="26">
                  <c:v>19</c:v>
                </c:pt>
                <c:pt idx="27">
                  <c:v>1543</c:v>
                </c:pt>
                <c:pt idx="28">
                  <c:v>10</c:v>
                </c:pt>
                <c:pt idx="29">
                  <c:v>423</c:v>
                </c:pt>
                <c:pt idx="30">
                  <c:v>66</c:v>
                </c:pt>
                <c:pt idx="31">
                  <c:v>116</c:v>
                </c:pt>
                <c:pt idx="32">
                  <c:v>169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55-524E-9356-FEFA73715284}"/>
            </c:ext>
          </c:extLst>
        </c:ser>
        <c:ser>
          <c:idx val="1"/>
          <c:order val="1"/>
          <c:tx>
            <c:strRef>
              <c:f>'Mujeres por EF'!$D$2</c:f>
              <c:strCache>
                <c:ptCount val="1"/>
                <c:pt idx="0">
                  <c:v>Mujeres localizadas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'Mujeres por EF'!$A$3:$A$35</c:f>
              <c:strCache>
                <c:ptCount val="33"/>
                <c:pt idx="0">
                  <c:v>Aguascalientes</c:v>
                </c:pt>
                <c:pt idx="1">
                  <c:v>Baja California</c:v>
                </c:pt>
                <c:pt idx="2">
                  <c:v>Baja California Sur</c:v>
                </c:pt>
                <c:pt idx="3">
                  <c:v>Campeche</c:v>
                </c:pt>
                <c:pt idx="4">
                  <c:v>Coahuila</c:v>
                </c:pt>
                <c:pt idx="5">
                  <c:v>Coliima</c:v>
                </c:pt>
                <c:pt idx="6">
                  <c:v>Chiapas</c:v>
                </c:pt>
                <c:pt idx="7">
                  <c:v>Chihuahua</c:v>
                </c:pt>
                <c:pt idx="8">
                  <c:v>Ciudad de México</c:v>
                </c:pt>
                <c:pt idx="9">
                  <c:v>Durango</c:v>
                </c:pt>
                <c:pt idx="10">
                  <c:v>Guanajuato</c:v>
                </c:pt>
                <c:pt idx="11">
                  <c:v>Guerrero</c:v>
                </c:pt>
                <c:pt idx="12">
                  <c:v>Hidalgo</c:v>
                </c:pt>
                <c:pt idx="13">
                  <c:v>Jalisco</c:v>
                </c:pt>
                <c:pt idx="14">
                  <c:v>Estado de México</c:v>
                </c:pt>
                <c:pt idx="15">
                  <c:v>Michoacán </c:v>
                </c:pt>
                <c:pt idx="16">
                  <c:v>Morelos</c:v>
                </c:pt>
                <c:pt idx="17">
                  <c:v>Nayarit</c:v>
                </c:pt>
                <c:pt idx="18">
                  <c:v>Nuevo León</c:v>
                </c:pt>
                <c:pt idx="19">
                  <c:v>Oaxaca</c:v>
                </c:pt>
                <c:pt idx="20">
                  <c:v>Puebla</c:v>
                </c:pt>
                <c:pt idx="21">
                  <c:v>Querétaro</c:v>
                </c:pt>
                <c:pt idx="22">
                  <c:v>Quintana Roo</c:v>
                </c:pt>
                <c:pt idx="23">
                  <c:v>San Luis Potosí</c:v>
                </c:pt>
                <c:pt idx="24">
                  <c:v>Sinaloa</c:v>
                </c:pt>
                <c:pt idx="25">
                  <c:v>Sonora</c:v>
                </c:pt>
                <c:pt idx="26">
                  <c:v>Tabasco</c:v>
                </c:pt>
                <c:pt idx="27">
                  <c:v>Tamaulipas</c:v>
                </c:pt>
                <c:pt idx="28">
                  <c:v>Tlaxcala</c:v>
                </c:pt>
                <c:pt idx="29">
                  <c:v>Veracruz</c:v>
                </c:pt>
                <c:pt idx="30">
                  <c:v>Yucatán</c:v>
                </c:pt>
                <c:pt idx="31">
                  <c:v>Zacatecas</c:v>
                </c:pt>
                <c:pt idx="32">
                  <c:v>Se desconoce</c:v>
                </c:pt>
              </c:strCache>
            </c:strRef>
          </c:cat>
          <c:val>
            <c:numRef>
              <c:f>'Mujeres por EF'!$D$3:$D$35</c:f>
              <c:numCache>
                <c:formatCode>_-* #,##0_-;\-* #,##0_-;_-* "-"??_-;_-@_-</c:formatCode>
                <c:ptCount val="33"/>
                <c:pt idx="0">
                  <c:v>317</c:v>
                </c:pt>
                <c:pt idx="1">
                  <c:v>362</c:v>
                </c:pt>
                <c:pt idx="2">
                  <c:v>7</c:v>
                </c:pt>
                <c:pt idx="3">
                  <c:v>90</c:v>
                </c:pt>
                <c:pt idx="4">
                  <c:v>55</c:v>
                </c:pt>
                <c:pt idx="5">
                  <c:v>361</c:v>
                </c:pt>
                <c:pt idx="6">
                  <c:v>600</c:v>
                </c:pt>
                <c:pt idx="7">
                  <c:v>294</c:v>
                </c:pt>
                <c:pt idx="8">
                  <c:v>634</c:v>
                </c:pt>
                <c:pt idx="9">
                  <c:v>131</c:v>
                </c:pt>
                <c:pt idx="10">
                  <c:v>2311</c:v>
                </c:pt>
                <c:pt idx="11">
                  <c:v>217</c:v>
                </c:pt>
                <c:pt idx="12">
                  <c:v>141</c:v>
                </c:pt>
                <c:pt idx="13">
                  <c:v>649</c:v>
                </c:pt>
                <c:pt idx="14">
                  <c:v>4106</c:v>
                </c:pt>
                <c:pt idx="15">
                  <c:v>134</c:v>
                </c:pt>
                <c:pt idx="16">
                  <c:v>146</c:v>
                </c:pt>
                <c:pt idx="17">
                  <c:v>5</c:v>
                </c:pt>
                <c:pt idx="18">
                  <c:v>335</c:v>
                </c:pt>
                <c:pt idx="19">
                  <c:v>45</c:v>
                </c:pt>
                <c:pt idx="20">
                  <c:v>816</c:v>
                </c:pt>
                <c:pt idx="21">
                  <c:v>247</c:v>
                </c:pt>
                <c:pt idx="22">
                  <c:v>202</c:v>
                </c:pt>
                <c:pt idx="23">
                  <c:v>9</c:v>
                </c:pt>
                <c:pt idx="24">
                  <c:v>677</c:v>
                </c:pt>
                <c:pt idx="25">
                  <c:v>181</c:v>
                </c:pt>
                <c:pt idx="26">
                  <c:v>82</c:v>
                </c:pt>
                <c:pt idx="27">
                  <c:v>389</c:v>
                </c:pt>
                <c:pt idx="28">
                  <c:v>38</c:v>
                </c:pt>
                <c:pt idx="29">
                  <c:v>113</c:v>
                </c:pt>
                <c:pt idx="30">
                  <c:v>993</c:v>
                </c:pt>
                <c:pt idx="31">
                  <c:v>31</c:v>
                </c:pt>
                <c:pt idx="32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555-524E-9356-FEFA7371528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82660719"/>
        <c:axId val="64272879"/>
      </c:barChart>
      <c:catAx>
        <c:axId val="826607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s-MX"/>
          </a:p>
        </c:txPr>
        <c:crossAx val="64272879"/>
        <c:crosses val="autoZero"/>
        <c:auto val="1"/>
        <c:lblAlgn val="ctr"/>
        <c:lblOffset val="100"/>
        <c:noMultiLvlLbl val="0"/>
      </c:catAx>
      <c:valAx>
        <c:axId val="64272879"/>
        <c:scaling>
          <c:orientation val="minMax"/>
        </c:scaling>
        <c:delete val="0"/>
        <c:axPos val="l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s-MX"/>
          </a:p>
        </c:txPr>
        <c:crossAx val="826607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50">
          <a:latin typeface="Times New Roman" panose="02020603050405020304" pitchFamily="18" charset="0"/>
          <a:cs typeface="Times New Roman" panose="02020603050405020304" pitchFamily="18" charset="0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s-MX"/>
              <a:t>Niñas y adolescentes desaparecidas o no localizadas y localizadas por Entidad Federativa                                        </a:t>
            </a:r>
          </a:p>
          <a:p>
            <a:pPr>
              <a:defRPr/>
            </a:pPr>
            <a:r>
              <a:rPr lang="es-MX"/>
              <a:t> (Año 1992 al 31 de diciembre de 2019)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'Niñas y Adolescentes por EF'!$B$2</c:f>
              <c:strCache>
                <c:ptCount val="1"/>
                <c:pt idx="0">
                  <c:v>Mujeres desaparecidas no localizadas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'Niñas y Adolescentes por EF'!$A$3:$A$35</c:f>
              <c:strCache>
                <c:ptCount val="33"/>
                <c:pt idx="0">
                  <c:v>Aguascalientes</c:v>
                </c:pt>
                <c:pt idx="1">
                  <c:v>Baja California</c:v>
                </c:pt>
                <c:pt idx="2">
                  <c:v>Baja California Sur</c:v>
                </c:pt>
                <c:pt idx="3">
                  <c:v>Campeche</c:v>
                </c:pt>
                <c:pt idx="4">
                  <c:v>Coahuila</c:v>
                </c:pt>
                <c:pt idx="5">
                  <c:v>Coliima</c:v>
                </c:pt>
                <c:pt idx="6">
                  <c:v>Chiapas</c:v>
                </c:pt>
                <c:pt idx="7">
                  <c:v>Chihuahua</c:v>
                </c:pt>
                <c:pt idx="8">
                  <c:v>Ciudad de México</c:v>
                </c:pt>
                <c:pt idx="9">
                  <c:v>Durango</c:v>
                </c:pt>
                <c:pt idx="10">
                  <c:v>Guanajuato</c:v>
                </c:pt>
                <c:pt idx="11">
                  <c:v>Guerrero</c:v>
                </c:pt>
                <c:pt idx="12">
                  <c:v>Hidalgo</c:v>
                </c:pt>
                <c:pt idx="13">
                  <c:v>Jalisco</c:v>
                </c:pt>
                <c:pt idx="14">
                  <c:v>Estado de México</c:v>
                </c:pt>
                <c:pt idx="15">
                  <c:v>Michoacán </c:v>
                </c:pt>
                <c:pt idx="16">
                  <c:v>Morelos</c:v>
                </c:pt>
                <c:pt idx="17">
                  <c:v>Nayarit</c:v>
                </c:pt>
                <c:pt idx="18">
                  <c:v>Nuevo León</c:v>
                </c:pt>
                <c:pt idx="19">
                  <c:v>Oaxaca</c:v>
                </c:pt>
                <c:pt idx="20">
                  <c:v>Puebla</c:v>
                </c:pt>
                <c:pt idx="21">
                  <c:v>Querétaro</c:v>
                </c:pt>
                <c:pt idx="22">
                  <c:v>Quintana Roo</c:v>
                </c:pt>
                <c:pt idx="23">
                  <c:v>San Luis Potosí</c:v>
                </c:pt>
                <c:pt idx="24">
                  <c:v>Sinaloa</c:v>
                </c:pt>
                <c:pt idx="25">
                  <c:v>Sonora</c:v>
                </c:pt>
                <c:pt idx="26">
                  <c:v>Tabasco</c:v>
                </c:pt>
                <c:pt idx="27">
                  <c:v>Tamaulipas</c:v>
                </c:pt>
                <c:pt idx="28">
                  <c:v>Tlaxcala</c:v>
                </c:pt>
                <c:pt idx="29">
                  <c:v>Veracruz</c:v>
                </c:pt>
                <c:pt idx="30">
                  <c:v>Yucatán</c:v>
                </c:pt>
                <c:pt idx="31">
                  <c:v>Zacatecas</c:v>
                </c:pt>
                <c:pt idx="32">
                  <c:v>Se desconoce</c:v>
                </c:pt>
              </c:strCache>
            </c:strRef>
          </c:cat>
          <c:val>
            <c:numRef>
              <c:f>'Niñas y Adolescentes por EF'!$B$3:$B$35</c:f>
              <c:numCache>
                <c:formatCode>_-* #,##0_-;\-* #,##0_-;_-* "-"??_-;_-@_-</c:formatCode>
                <c:ptCount val="33"/>
                <c:pt idx="0">
                  <c:v>62</c:v>
                </c:pt>
                <c:pt idx="1">
                  <c:v>280</c:v>
                </c:pt>
                <c:pt idx="2">
                  <c:v>5</c:v>
                </c:pt>
                <c:pt idx="3">
                  <c:v>13</c:v>
                </c:pt>
                <c:pt idx="4">
                  <c:v>256</c:v>
                </c:pt>
                <c:pt idx="5">
                  <c:v>152</c:v>
                </c:pt>
                <c:pt idx="6">
                  <c:v>66</c:v>
                </c:pt>
                <c:pt idx="7">
                  <c:v>247</c:v>
                </c:pt>
                <c:pt idx="8">
                  <c:v>192</c:v>
                </c:pt>
                <c:pt idx="9">
                  <c:v>26</c:v>
                </c:pt>
                <c:pt idx="10">
                  <c:v>37</c:v>
                </c:pt>
                <c:pt idx="11">
                  <c:v>184</c:v>
                </c:pt>
                <c:pt idx="12">
                  <c:v>53</c:v>
                </c:pt>
                <c:pt idx="13">
                  <c:v>358</c:v>
                </c:pt>
                <c:pt idx="14">
                  <c:v>1759</c:v>
                </c:pt>
                <c:pt idx="15">
                  <c:v>108</c:v>
                </c:pt>
                <c:pt idx="16">
                  <c:v>50</c:v>
                </c:pt>
                <c:pt idx="17">
                  <c:v>20</c:v>
                </c:pt>
                <c:pt idx="18">
                  <c:v>419</c:v>
                </c:pt>
                <c:pt idx="19">
                  <c:v>42</c:v>
                </c:pt>
                <c:pt idx="20">
                  <c:v>859</c:v>
                </c:pt>
                <c:pt idx="21">
                  <c:v>59</c:v>
                </c:pt>
                <c:pt idx="22">
                  <c:v>42</c:v>
                </c:pt>
                <c:pt idx="23">
                  <c:v>2</c:v>
                </c:pt>
                <c:pt idx="24">
                  <c:v>165</c:v>
                </c:pt>
                <c:pt idx="25">
                  <c:v>319</c:v>
                </c:pt>
                <c:pt idx="26">
                  <c:v>26</c:v>
                </c:pt>
                <c:pt idx="27">
                  <c:v>709</c:v>
                </c:pt>
                <c:pt idx="28">
                  <c:v>12</c:v>
                </c:pt>
                <c:pt idx="29">
                  <c:v>167</c:v>
                </c:pt>
                <c:pt idx="30">
                  <c:v>72</c:v>
                </c:pt>
                <c:pt idx="31">
                  <c:v>119</c:v>
                </c:pt>
                <c:pt idx="32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C2-7E43-9827-29CA56B95B3E}"/>
            </c:ext>
          </c:extLst>
        </c:ser>
        <c:ser>
          <c:idx val="1"/>
          <c:order val="1"/>
          <c:tx>
            <c:strRef>
              <c:f>'Niñas y Adolescentes por EF'!$D$2</c:f>
              <c:strCache>
                <c:ptCount val="1"/>
                <c:pt idx="0">
                  <c:v>Mujeres localizadas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'Niñas y Adolescentes por EF'!$A$3:$A$35</c:f>
              <c:strCache>
                <c:ptCount val="33"/>
                <c:pt idx="0">
                  <c:v>Aguascalientes</c:v>
                </c:pt>
                <c:pt idx="1">
                  <c:v>Baja California</c:v>
                </c:pt>
                <c:pt idx="2">
                  <c:v>Baja California Sur</c:v>
                </c:pt>
                <c:pt idx="3">
                  <c:v>Campeche</c:v>
                </c:pt>
                <c:pt idx="4">
                  <c:v>Coahuila</c:v>
                </c:pt>
                <c:pt idx="5">
                  <c:v>Coliima</c:v>
                </c:pt>
                <c:pt idx="6">
                  <c:v>Chiapas</c:v>
                </c:pt>
                <c:pt idx="7">
                  <c:v>Chihuahua</c:v>
                </c:pt>
                <c:pt idx="8">
                  <c:v>Ciudad de México</c:v>
                </c:pt>
                <c:pt idx="9">
                  <c:v>Durango</c:v>
                </c:pt>
                <c:pt idx="10">
                  <c:v>Guanajuato</c:v>
                </c:pt>
                <c:pt idx="11">
                  <c:v>Guerrero</c:v>
                </c:pt>
                <c:pt idx="12">
                  <c:v>Hidalgo</c:v>
                </c:pt>
                <c:pt idx="13">
                  <c:v>Jalisco</c:v>
                </c:pt>
                <c:pt idx="14">
                  <c:v>Estado de México</c:v>
                </c:pt>
                <c:pt idx="15">
                  <c:v>Michoacán </c:v>
                </c:pt>
                <c:pt idx="16">
                  <c:v>Morelos</c:v>
                </c:pt>
                <c:pt idx="17">
                  <c:v>Nayarit</c:v>
                </c:pt>
                <c:pt idx="18">
                  <c:v>Nuevo León</c:v>
                </c:pt>
                <c:pt idx="19">
                  <c:v>Oaxaca</c:v>
                </c:pt>
                <c:pt idx="20">
                  <c:v>Puebla</c:v>
                </c:pt>
                <c:pt idx="21">
                  <c:v>Querétaro</c:v>
                </c:pt>
                <c:pt idx="22">
                  <c:v>Quintana Roo</c:v>
                </c:pt>
                <c:pt idx="23">
                  <c:v>San Luis Potosí</c:v>
                </c:pt>
                <c:pt idx="24">
                  <c:v>Sinaloa</c:v>
                </c:pt>
                <c:pt idx="25">
                  <c:v>Sonora</c:v>
                </c:pt>
                <c:pt idx="26">
                  <c:v>Tabasco</c:v>
                </c:pt>
                <c:pt idx="27">
                  <c:v>Tamaulipas</c:v>
                </c:pt>
                <c:pt idx="28">
                  <c:v>Tlaxcala</c:v>
                </c:pt>
                <c:pt idx="29">
                  <c:v>Veracruz</c:v>
                </c:pt>
                <c:pt idx="30">
                  <c:v>Yucatán</c:v>
                </c:pt>
                <c:pt idx="31">
                  <c:v>Zacatecas</c:v>
                </c:pt>
                <c:pt idx="32">
                  <c:v>Se desconoce</c:v>
                </c:pt>
              </c:strCache>
            </c:strRef>
          </c:cat>
          <c:val>
            <c:numRef>
              <c:f>'Niñas y Adolescentes por EF'!$D$3:$D$35</c:f>
              <c:numCache>
                <c:formatCode>_-* #,##0_-;\-* #,##0_-;_-* "-"??_-;_-@_-</c:formatCode>
                <c:ptCount val="33"/>
                <c:pt idx="0">
                  <c:v>1279</c:v>
                </c:pt>
                <c:pt idx="1">
                  <c:v>1066</c:v>
                </c:pt>
                <c:pt idx="2">
                  <c:v>6</c:v>
                </c:pt>
                <c:pt idx="3">
                  <c:v>392</c:v>
                </c:pt>
                <c:pt idx="4">
                  <c:v>89</c:v>
                </c:pt>
                <c:pt idx="5">
                  <c:v>797</c:v>
                </c:pt>
                <c:pt idx="6">
                  <c:v>836</c:v>
                </c:pt>
                <c:pt idx="7">
                  <c:v>779</c:v>
                </c:pt>
                <c:pt idx="8">
                  <c:v>868</c:v>
                </c:pt>
                <c:pt idx="9">
                  <c:v>293</c:v>
                </c:pt>
                <c:pt idx="10">
                  <c:v>4970</c:v>
                </c:pt>
                <c:pt idx="11">
                  <c:v>479</c:v>
                </c:pt>
                <c:pt idx="12">
                  <c:v>334</c:v>
                </c:pt>
                <c:pt idx="13">
                  <c:v>896</c:v>
                </c:pt>
                <c:pt idx="14">
                  <c:v>8885</c:v>
                </c:pt>
                <c:pt idx="15">
                  <c:v>334</c:v>
                </c:pt>
                <c:pt idx="16">
                  <c:v>320</c:v>
                </c:pt>
                <c:pt idx="17">
                  <c:v>11</c:v>
                </c:pt>
                <c:pt idx="18">
                  <c:v>565</c:v>
                </c:pt>
                <c:pt idx="19">
                  <c:v>83</c:v>
                </c:pt>
                <c:pt idx="20">
                  <c:v>1587</c:v>
                </c:pt>
                <c:pt idx="21">
                  <c:v>577</c:v>
                </c:pt>
                <c:pt idx="22">
                  <c:v>643</c:v>
                </c:pt>
                <c:pt idx="23">
                  <c:v>12</c:v>
                </c:pt>
                <c:pt idx="24">
                  <c:v>1024</c:v>
                </c:pt>
                <c:pt idx="25">
                  <c:v>655</c:v>
                </c:pt>
                <c:pt idx="26">
                  <c:v>338</c:v>
                </c:pt>
                <c:pt idx="27">
                  <c:v>1258</c:v>
                </c:pt>
                <c:pt idx="28">
                  <c:v>30</c:v>
                </c:pt>
                <c:pt idx="29">
                  <c:v>263</c:v>
                </c:pt>
                <c:pt idx="30">
                  <c:v>2662</c:v>
                </c:pt>
                <c:pt idx="31">
                  <c:v>47</c:v>
                </c:pt>
                <c:pt idx="32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C2-7E43-9827-29CA56B95B3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22666687"/>
        <c:axId val="61395743"/>
      </c:barChart>
      <c:catAx>
        <c:axId val="226666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s-MX"/>
          </a:p>
        </c:txPr>
        <c:crossAx val="61395743"/>
        <c:crosses val="autoZero"/>
        <c:auto val="1"/>
        <c:lblAlgn val="ctr"/>
        <c:lblOffset val="100"/>
        <c:noMultiLvlLbl val="0"/>
      </c:catAx>
      <c:valAx>
        <c:axId val="61395743"/>
        <c:scaling>
          <c:orientation val="minMax"/>
        </c:scaling>
        <c:delete val="0"/>
        <c:axPos val="l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s-MX"/>
          </a:p>
        </c:txPr>
        <c:crossAx val="226666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>
          <a:latin typeface="Times New Roman" panose="02020603050405020304" pitchFamily="18" charset="0"/>
          <a:cs typeface="Times New Roman" panose="02020603050405020304" pitchFamily="18" charset="0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997353</xdr:colOff>
      <xdr:row>6</xdr:row>
      <xdr:rowOff>48597</xdr:rowOff>
    </xdr:from>
    <xdr:to>
      <xdr:col>5</xdr:col>
      <xdr:colOff>38246</xdr:colOff>
      <xdr:row>19</xdr:row>
      <xdr:rowOff>119658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60720FB-F748-0F4F-834B-31C61E1193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515869</xdr:colOff>
      <xdr:row>0</xdr:row>
      <xdr:rowOff>480326</xdr:rowOff>
    </xdr:from>
    <xdr:to>
      <xdr:col>11</xdr:col>
      <xdr:colOff>86774</xdr:colOff>
      <xdr:row>14</xdr:row>
      <xdr:rowOff>176778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57C75F89-D4B5-D940-B606-4F53BB6DA8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196385</xdr:colOff>
      <xdr:row>0</xdr:row>
      <xdr:rowOff>447443</xdr:rowOff>
    </xdr:from>
    <xdr:to>
      <xdr:col>11</xdr:col>
      <xdr:colOff>190499</xdr:colOff>
      <xdr:row>14</xdr:row>
      <xdr:rowOff>108415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620DBC29-79A6-5E46-A855-AF42D95103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778933</xdr:colOff>
      <xdr:row>0</xdr:row>
      <xdr:rowOff>321732</xdr:rowOff>
    </xdr:from>
    <xdr:to>
      <xdr:col>12</xdr:col>
      <xdr:colOff>55034</xdr:colOff>
      <xdr:row>17</xdr:row>
      <xdr:rowOff>105833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A5F8BB0-755E-9A47-A372-EFF4B392D8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174487</xdr:colOff>
      <xdr:row>0</xdr:row>
      <xdr:rowOff>454845</xdr:rowOff>
    </xdr:from>
    <xdr:to>
      <xdr:col>10</xdr:col>
      <xdr:colOff>641431</xdr:colOff>
      <xdr:row>12</xdr:row>
      <xdr:rowOff>144570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1E7B5A12-9CE2-D84E-BE1B-6E37DE4470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443148</xdr:colOff>
      <xdr:row>39</xdr:row>
      <xdr:rowOff>19994</xdr:rowOff>
    </xdr:from>
    <xdr:to>
      <xdr:col>9</xdr:col>
      <xdr:colOff>743085</xdr:colOff>
      <xdr:row>71</xdr:row>
      <xdr:rowOff>121595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1B20AE7C-FF69-684E-BEAA-6D9CA16EAB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301978</xdr:colOff>
      <xdr:row>41</xdr:row>
      <xdr:rowOff>7055</xdr:rowOff>
    </xdr:from>
    <xdr:to>
      <xdr:col>9</xdr:col>
      <xdr:colOff>63500</xdr:colOff>
      <xdr:row>76</xdr:row>
      <xdr:rowOff>12700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C83253D9-F2FE-C042-ABAE-BC334CF8E1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4AEDAA-210B-7A47-BF8E-AF017CAF888A}" name="Tabla1" displayName="Tabla1" ref="A2:D4" totalsRowShown="0">
  <autoFilter ref="A2:D4" xr:uid="{C8B0FA14-A5F3-A249-ABA1-9F9659A50282}">
    <filterColumn colId="0" hiddenButton="1"/>
    <filterColumn colId="1" hiddenButton="1"/>
    <filterColumn colId="2" hiddenButton="1"/>
    <filterColumn colId="3" hiddenButton="1"/>
  </autoFilter>
  <tableColumns count="4">
    <tableColumn id="1" xr3:uid="{527B8170-CB1A-FF41-B5CE-D3AB083CACB5}" name="Población"/>
    <tableColumn id="2" xr3:uid="{D9E86303-43B4-2741-8641-411A51E2BDC8}" name="Localizadas"/>
    <tableColumn id="3" xr3:uid="{632CFB30-1132-2846-8F29-A49C008698ED}" name="No localizadas"/>
    <tableColumn id="4" xr3:uid="{BF047E34-6A8A-D249-AA29-4E15DC87B43A}" name="Total" dataDxfId="29">
      <calculatedColumnFormula>SUM(Tabla1[[#This Row],[Localizadas]:[No localizadas]])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9498B94-67AC-E440-86E4-F57C328A7252}" name="Tabla3" displayName="Tabla3" ref="A2:C10" totalsRowShown="0" headerRowDxfId="28">
  <autoFilter ref="A2:C10" xr:uid="{4BF8D7C0-1ED5-6641-8B14-70B3888DB6F4}">
    <filterColumn colId="0" hiddenButton="1"/>
    <filterColumn colId="1" hiddenButton="1"/>
    <filterColumn colId="2" hiddenButton="1"/>
  </autoFilter>
  <tableColumns count="3">
    <tableColumn id="1" xr3:uid="{D79A71FE-FC57-D849-80BA-B604581C89EC}" name="Rango de edad" dataDxfId="27"/>
    <tableColumn id="2" xr3:uid="{93C022E7-7525-6C48-895A-C0F17F1A64C0}" name="Mujeres" dataDxfId="26" dataCellStyle="Millares"/>
    <tableColumn id="3" xr3:uid="{B07B907B-BF24-F04E-8381-B183080F8589}" name="Porcentaje" dataDxfId="2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D1FD587-1739-7E41-A55C-CCC7FD25D149}" name="Tabla35" displayName="Tabla35" ref="A2:C10" totalsRowShown="0" headerRowDxfId="24">
  <autoFilter ref="A2:C10" xr:uid="{40EBA2BE-4122-394A-90B8-A02B1DB76CAE}">
    <filterColumn colId="0" hiddenButton="1"/>
    <filterColumn colId="1" hiddenButton="1"/>
    <filterColumn colId="2" hiddenButton="1"/>
  </autoFilter>
  <tableColumns count="3">
    <tableColumn id="1" xr3:uid="{F143BAC7-DEE3-0243-8569-807DF9D879B7}" name="Rango de edad" dataDxfId="23"/>
    <tableColumn id="2" xr3:uid="{B55072AD-9FF0-424C-8FD1-1C415469D2CB}" name="Mujeres" dataDxfId="22" dataCellStyle="Millares"/>
    <tableColumn id="3" xr3:uid="{54EAE329-0947-7648-BF80-D14F694B14EC}" name="Porcentaje" dataDxfId="2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756713F-2141-EC44-8444-156F171546C9}" name="Tabla356" displayName="Tabla356" ref="A2:C10" totalsRowShown="0" headerRowDxfId="20">
  <autoFilter ref="A2:C10" xr:uid="{D0910360-17FC-B149-BE64-200B3868DD55}">
    <filterColumn colId="0" hiddenButton="1"/>
    <filterColumn colId="1" hiddenButton="1"/>
    <filterColumn colId="2" hiddenButton="1"/>
  </autoFilter>
  <tableColumns count="3">
    <tableColumn id="1" xr3:uid="{E9CC2A97-8680-4547-9488-2141DEFD49DF}" name="Rango de edad" dataDxfId="19"/>
    <tableColumn id="2" xr3:uid="{69A84490-F66B-7440-91B9-1F8CDAF0C888}" name="Mujeres" dataDxfId="18" dataCellStyle="Millares"/>
    <tableColumn id="3" xr3:uid="{31C08770-3267-994E-9DDE-1E6F26EEEB6C}" name="Porcentaje" dataDxfId="1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77E1032-26F5-1F4C-8969-A36C53BB158C}" name="Tabla3567" displayName="Tabla3567" ref="A2:C10" totalsRowShown="0" headerRowDxfId="16" dataDxfId="15">
  <autoFilter ref="A2:C10" xr:uid="{B6A12C5A-ADBA-E840-A6CC-53393C36D1CF}">
    <filterColumn colId="0" hiddenButton="1"/>
    <filterColumn colId="1" hiddenButton="1"/>
    <filterColumn colId="2" hiddenButton="1"/>
  </autoFilter>
  <tableColumns count="3">
    <tableColumn id="1" xr3:uid="{099F21F7-9D36-B449-9CE7-6B04F38F9072}" name="Rango de edad" dataDxfId="14"/>
    <tableColumn id="2" xr3:uid="{8999AED2-68A8-6B40-AAA9-46CE9A354830}" name="Mujeres" dataDxfId="13"/>
    <tableColumn id="3" xr3:uid="{02BF269C-A6DD-9947-8022-872F3A5C3B9F}" name="Porcentaje" dataDxfId="1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32301E5-59D6-EE42-A695-5BC1772204A2}" name="Tabla7" displayName="Tabla7" ref="A2:E38" totalsRowShown="0" headerRowDxfId="11">
  <autoFilter ref="A2:E38" xr:uid="{4F767E84-ECFB-8148-AAFC-CBA9D4B7A40B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2D82C5F7-4D4E-EF45-B751-1D9BC29E0D18}" name="Entidad Federativa" dataDxfId="10"/>
    <tableColumn id="2" xr3:uid="{268171BF-034E-9C48-9D07-19624DD5E40D}" name="Mujeres desaparecidas no localizadas" dataDxfId="9" dataCellStyle="Millares"/>
    <tableColumn id="3" xr3:uid="{78BDA830-7442-F541-BAD2-D5A48FFBA95E}" name="Porcentaje" dataDxfId="8">
      <calculatedColumnFormula>(Tabla7[[#This Row],[Mujeres desaparecidas no localizadas]]/B36)</calculatedColumnFormula>
    </tableColumn>
    <tableColumn id="4" xr3:uid="{5D029646-7A81-304E-84A1-3A040B31C445}" name="Mujeres localizadas" dataDxfId="7" dataCellStyle="Millares"/>
    <tableColumn id="5" xr3:uid="{6A545EFC-2CD1-984D-9654-426D43548CAE}" name="Porcentaje2" dataDxfId="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B52E214-0C57-B840-B5BB-08F2D4D87618}" name="Tabla79" displayName="Tabla79" ref="A2:E38" totalsRowShown="0" headerRowDxfId="5">
  <autoFilter ref="A2:E38" xr:uid="{A1D488CC-AFFA-9948-8FEE-0E67EE1B24B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70E36B2E-A840-C34A-B863-19078EBF356B}" name="Entidad Federativa" dataDxfId="4"/>
    <tableColumn id="2" xr3:uid="{FD150D66-8873-9349-888A-C92930B26C87}" name="Mujeres desaparecidas no localizadas" dataDxfId="3" dataCellStyle="Millares"/>
    <tableColumn id="3" xr3:uid="{F3170880-5B09-E149-A516-5A5E2DB9BFF4}" name="Porcentaje" dataDxfId="2">
      <calculatedColumnFormula>Tabla79[[#This Row],[Mujeres desaparecidas no localizadas]]/B31</calculatedColumnFormula>
    </tableColumn>
    <tableColumn id="4" xr3:uid="{7B9797D1-2406-3D4D-81D8-36B4D9905581}" name="Mujeres localizadas" dataDxfId="1" dataCellStyle="Millares"/>
    <tableColumn id="5" xr3:uid="{5BE7DDCF-C701-9142-BF06-815619998C81}" name="Porcentaje2" dataDxfId="0">
      <calculatedColumnFormula>Tabla79[[#This Row],[Mujeres localizadas]]/D36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D4BC2-67F5-514A-8DBD-1F598ED07580}">
  <dimension ref="A2:D3"/>
  <sheetViews>
    <sheetView zoomScaleNormal="100" workbookViewId="0">
      <selection activeCell="G27" sqref="G27"/>
    </sheetView>
  </sheetViews>
  <sheetFormatPr baseColWidth="10" defaultRowHeight="16" x14ac:dyDescent="0.2"/>
  <cols>
    <col min="1" max="1" width="23.83203125" customWidth="1"/>
    <col min="2" max="2" width="11.6640625" customWidth="1"/>
    <col min="3" max="3" width="15.5" bestFit="1" customWidth="1"/>
  </cols>
  <sheetData>
    <row r="2" spans="1:4" x14ac:dyDescent="0.2">
      <c r="A2" s="6" t="s">
        <v>4</v>
      </c>
      <c r="B2" s="6" t="s">
        <v>0</v>
      </c>
      <c r="C2" s="6" t="s">
        <v>1</v>
      </c>
      <c r="D2" s="6" t="s">
        <v>2</v>
      </c>
    </row>
    <row r="3" spans="1:4" ht="43" customHeight="1" x14ac:dyDescent="0.2">
      <c r="A3" s="16" t="s">
        <v>3</v>
      </c>
      <c r="B3" s="17">
        <v>47148</v>
      </c>
      <c r="C3" s="17">
        <v>15866</v>
      </c>
      <c r="D3" s="18">
        <f>SUM(Tabla1[[#This Row],[Localizadas]:[No localizadas]])</f>
        <v>63014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8CAF5-D75D-E94E-958B-9EB1F5A4E2B7}">
  <dimension ref="A1:E12"/>
  <sheetViews>
    <sheetView view="pageBreakPreview" zoomScale="110" zoomScaleNormal="118" zoomScaleSheetLayoutView="110" workbookViewId="0">
      <selection activeCell="A12" sqref="A12"/>
    </sheetView>
  </sheetViews>
  <sheetFormatPr baseColWidth="10" defaultRowHeight="16" x14ac:dyDescent="0.2"/>
  <cols>
    <col min="1" max="1" width="17.83203125" customWidth="1"/>
    <col min="2" max="2" width="18" customWidth="1"/>
    <col min="3" max="3" width="17.1640625" customWidth="1"/>
  </cols>
  <sheetData>
    <row r="1" spans="1:5" ht="51" customHeight="1" x14ac:dyDescent="0.2">
      <c r="A1" s="34" t="s">
        <v>55</v>
      </c>
      <c r="B1" s="34"/>
      <c r="C1" s="34"/>
    </row>
    <row r="2" spans="1:5" x14ac:dyDescent="0.2">
      <c r="A2" s="6" t="s">
        <v>5</v>
      </c>
      <c r="B2" s="6" t="s">
        <v>6</v>
      </c>
      <c r="C2" s="6" t="s">
        <v>7</v>
      </c>
    </row>
    <row r="3" spans="1:5" ht="34" x14ac:dyDescent="0.2">
      <c r="A3" s="7" t="s">
        <v>8</v>
      </c>
      <c r="B3" s="19">
        <v>610</v>
      </c>
      <c r="C3" s="9">
        <v>3.8399999999999997E-2</v>
      </c>
    </row>
    <row r="4" spans="1:5" x14ac:dyDescent="0.2">
      <c r="A4" s="1" t="s">
        <v>9</v>
      </c>
      <c r="B4" s="20">
        <v>425</v>
      </c>
      <c r="C4" s="4">
        <v>2.6800000000000001E-2</v>
      </c>
    </row>
    <row r="5" spans="1:5" x14ac:dyDescent="0.2">
      <c r="A5" s="10" t="s">
        <v>10</v>
      </c>
      <c r="B5" s="19">
        <v>929</v>
      </c>
      <c r="C5" s="11">
        <v>5.8599999999999999E-2</v>
      </c>
    </row>
    <row r="6" spans="1:5" x14ac:dyDescent="0.2">
      <c r="A6" s="1" t="s">
        <v>11</v>
      </c>
      <c r="B6" s="20">
        <v>1639</v>
      </c>
      <c r="C6" s="4">
        <v>0.1033</v>
      </c>
      <c r="E6" s="2"/>
    </row>
    <row r="7" spans="1:5" x14ac:dyDescent="0.2">
      <c r="A7" s="10" t="s">
        <v>13</v>
      </c>
      <c r="B7" s="19">
        <v>2388</v>
      </c>
      <c r="C7" s="11">
        <v>0.15049999999999999</v>
      </c>
    </row>
    <row r="8" spans="1:5" x14ac:dyDescent="0.2">
      <c r="A8" s="1" t="s">
        <v>12</v>
      </c>
      <c r="B8" s="20">
        <v>2948</v>
      </c>
      <c r="C8" s="4">
        <v>0.18579999999999999</v>
      </c>
    </row>
    <row r="9" spans="1:5" x14ac:dyDescent="0.2">
      <c r="A9" s="10" t="s">
        <v>14</v>
      </c>
      <c r="B9" s="19">
        <v>6927</v>
      </c>
      <c r="C9" s="11">
        <v>0.43659999999999999</v>
      </c>
    </row>
    <row r="10" spans="1:5" x14ac:dyDescent="0.2">
      <c r="A10" s="13" t="s">
        <v>2</v>
      </c>
      <c r="B10" s="21">
        <f>SUM(B3:B9)</f>
        <v>15866</v>
      </c>
      <c r="C10" s="14">
        <v>1</v>
      </c>
    </row>
    <row r="11" spans="1:5" x14ac:dyDescent="0.2">
      <c r="A11" s="1"/>
      <c r="B11" s="1"/>
      <c r="C11" s="1"/>
    </row>
    <row r="12" spans="1:5" x14ac:dyDescent="0.2">
      <c r="A12" t="s">
        <v>61</v>
      </c>
    </row>
  </sheetData>
  <mergeCells count="1">
    <mergeCell ref="A1:C1"/>
  </mergeCells>
  <pageMargins left="0.7" right="0.7" top="0.75" bottom="0.75" header="0.3" footer="0.3"/>
  <pageSetup orientation="portrait" horizontalDpi="0" verticalDpi="0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2B843-68CA-CE4E-A410-A5160267C17E}">
  <dimension ref="A1:E12"/>
  <sheetViews>
    <sheetView view="pageBreakPreview" zoomScale="110" zoomScaleNormal="100" zoomScaleSheetLayoutView="110" workbookViewId="0">
      <selection activeCell="A12" sqref="A12"/>
    </sheetView>
  </sheetViews>
  <sheetFormatPr baseColWidth="10" defaultRowHeight="16" x14ac:dyDescent="0.2"/>
  <cols>
    <col min="1" max="1" width="20.1640625" customWidth="1"/>
    <col min="2" max="2" width="15.33203125" customWidth="1"/>
    <col min="3" max="3" width="16.33203125" customWidth="1"/>
  </cols>
  <sheetData>
    <row r="1" spans="1:5" ht="49" customHeight="1" x14ac:dyDescent="0.2">
      <c r="A1" s="34" t="s">
        <v>56</v>
      </c>
      <c r="B1" s="34"/>
      <c r="C1" s="34"/>
    </row>
    <row r="2" spans="1:5" x14ac:dyDescent="0.2">
      <c r="A2" s="6" t="s">
        <v>5</v>
      </c>
      <c r="B2" s="6" t="s">
        <v>6</v>
      </c>
      <c r="C2" s="6" t="s">
        <v>7</v>
      </c>
    </row>
    <row r="3" spans="1:5" ht="34" x14ac:dyDescent="0.2">
      <c r="A3" s="7" t="s">
        <v>8</v>
      </c>
      <c r="B3" s="19">
        <v>247</v>
      </c>
      <c r="C3" s="9">
        <v>5.1999999999999998E-3</v>
      </c>
    </row>
    <row r="4" spans="1:5" x14ac:dyDescent="0.2">
      <c r="A4" s="1" t="s">
        <v>9</v>
      </c>
      <c r="B4" s="20">
        <v>915</v>
      </c>
      <c r="C4" s="4">
        <v>1.9400000000000001E-2</v>
      </c>
      <c r="E4" s="2"/>
    </row>
    <row r="5" spans="1:5" x14ac:dyDescent="0.2">
      <c r="A5" s="10" t="s">
        <v>10</v>
      </c>
      <c r="B5" s="19">
        <v>1226</v>
      </c>
      <c r="C5" s="11">
        <v>2.5999999999999999E-2</v>
      </c>
    </row>
    <row r="6" spans="1:5" x14ac:dyDescent="0.2">
      <c r="A6" s="1" t="s">
        <v>11</v>
      </c>
      <c r="B6" s="20">
        <v>2012</v>
      </c>
      <c r="C6" s="4">
        <v>4.2700000000000002E-2</v>
      </c>
    </row>
    <row r="7" spans="1:5" x14ac:dyDescent="0.2">
      <c r="A7" s="10" t="s">
        <v>13</v>
      </c>
      <c r="B7" s="19">
        <v>4316</v>
      </c>
      <c r="C7" s="11">
        <v>9.1499999999999998E-2</v>
      </c>
    </row>
    <row r="8" spans="1:5" x14ac:dyDescent="0.2">
      <c r="A8" s="1" t="s">
        <v>12</v>
      </c>
      <c r="B8" s="20">
        <v>6021</v>
      </c>
      <c r="C8" s="4">
        <v>0.12770000000000001</v>
      </c>
    </row>
    <row r="9" spans="1:5" x14ac:dyDescent="0.2">
      <c r="A9" s="10" t="s">
        <v>14</v>
      </c>
      <c r="B9" s="19">
        <v>32411</v>
      </c>
      <c r="C9" s="11">
        <v>0.68740000000000001</v>
      </c>
    </row>
    <row r="10" spans="1:5" x14ac:dyDescent="0.2">
      <c r="A10" s="13" t="s">
        <v>2</v>
      </c>
      <c r="B10" s="21">
        <f>SUM(B3:B9)</f>
        <v>47148</v>
      </c>
      <c r="C10" s="14">
        <v>1</v>
      </c>
    </row>
    <row r="12" spans="1:5" x14ac:dyDescent="0.2">
      <c r="A12" t="s">
        <v>61</v>
      </c>
    </row>
  </sheetData>
  <mergeCells count="1">
    <mergeCell ref="A1:C1"/>
  </mergeCells>
  <pageMargins left="0.7" right="0.7" top="0.75" bottom="0.75" header="0.3" footer="0.3"/>
  <pageSetup orientation="portrait" horizontalDpi="0" verticalDpi="0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B56E7-45F5-7B49-A6B6-552AF9D6BE17}">
  <dimension ref="A1:E12"/>
  <sheetViews>
    <sheetView view="pageBreakPreview" zoomScale="110" zoomScaleNormal="100" zoomScaleSheetLayoutView="110" workbookViewId="0">
      <selection activeCell="A12" sqref="A12"/>
    </sheetView>
  </sheetViews>
  <sheetFormatPr baseColWidth="10" defaultRowHeight="16" x14ac:dyDescent="0.2"/>
  <cols>
    <col min="1" max="1" width="19.33203125" customWidth="1"/>
    <col min="2" max="2" width="14.83203125" customWidth="1"/>
    <col min="3" max="3" width="18.5" customWidth="1"/>
  </cols>
  <sheetData>
    <row r="1" spans="1:5" ht="37" customHeight="1" x14ac:dyDescent="0.2">
      <c r="A1" s="34" t="s">
        <v>57</v>
      </c>
      <c r="B1" s="34"/>
      <c r="C1" s="34"/>
    </row>
    <row r="2" spans="1:5" x14ac:dyDescent="0.2">
      <c r="A2" s="6" t="s">
        <v>5</v>
      </c>
      <c r="B2" s="6" t="s">
        <v>6</v>
      </c>
      <c r="C2" s="6" t="s">
        <v>7</v>
      </c>
    </row>
    <row r="3" spans="1:5" ht="30" customHeight="1" x14ac:dyDescent="0.2">
      <c r="A3" s="7" t="s">
        <v>8</v>
      </c>
      <c r="B3" s="19">
        <v>241</v>
      </c>
      <c r="C3" s="9">
        <v>5.1999999999999998E-3</v>
      </c>
    </row>
    <row r="4" spans="1:5" x14ac:dyDescent="0.2">
      <c r="A4" s="1" t="s">
        <v>9</v>
      </c>
      <c r="B4" s="20">
        <v>845</v>
      </c>
      <c r="C4" s="4">
        <v>1.8200000000000001E-2</v>
      </c>
    </row>
    <row r="5" spans="1:5" x14ac:dyDescent="0.2">
      <c r="A5" s="10" t="s">
        <v>10</v>
      </c>
      <c r="B5" s="19">
        <v>1132</v>
      </c>
      <c r="C5" s="11">
        <v>2.4400000000000002E-2</v>
      </c>
    </row>
    <row r="6" spans="1:5" x14ac:dyDescent="0.2">
      <c r="A6" s="1" t="s">
        <v>11</v>
      </c>
      <c r="B6" s="20">
        <v>1910</v>
      </c>
      <c r="C6" s="4">
        <v>4.1200000000000001E-2</v>
      </c>
    </row>
    <row r="7" spans="1:5" x14ac:dyDescent="0.2">
      <c r="A7" s="10" t="s">
        <v>13</v>
      </c>
      <c r="B7" s="19">
        <v>4143</v>
      </c>
      <c r="C7" s="11">
        <v>8.9300000000000004E-2</v>
      </c>
    </row>
    <row r="8" spans="1:5" x14ac:dyDescent="0.2">
      <c r="A8" s="1" t="s">
        <v>12</v>
      </c>
      <c r="B8" s="20">
        <v>5866</v>
      </c>
      <c r="C8" s="4">
        <v>0.1265</v>
      </c>
    </row>
    <row r="9" spans="1:5" x14ac:dyDescent="0.2">
      <c r="A9" s="10" t="s">
        <v>14</v>
      </c>
      <c r="B9" s="19">
        <v>32250</v>
      </c>
      <c r="C9" s="11">
        <v>0.69520000000000004</v>
      </c>
    </row>
    <row r="10" spans="1:5" x14ac:dyDescent="0.2">
      <c r="A10" s="13" t="s">
        <v>2</v>
      </c>
      <c r="B10" s="21">
        <f>SUM(B3:B9)</f>
        <v>46387</v>
      </c>
      <c r="C10" s="14">
        <v>1</v>
      </c>
    </row>
    <row r="11" spans="1:5" x14ac:dyDescent="0.2">
      <c r="E11" s="2"/>
    </row>
    <row r="12" spans="1:5" x14ac:dyDescent="0.2">
      <c r="A12" t="s">
        <v>61</v>
      </c>
    </row>
  </sheetData>
  <mergeCells count="1">
    <mergeCell ref="A1:C1"/>
  </mergeCells>
  <pageMargins left="0.7" right="0.7" top="0.75" bottom="0.75" header="0.3" footer="0.3"/>
  <pageSetup orientation="portrait" horizontalDpi="0" verticalDpi="0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9C360-4A87-0B48-B6C5-EC00C7909059}">
  <dimension ref="A1:C12"/>
  <sheetViews>
    <sheetView view="pageBreakPreview" zoomScale="110" zoomScaleNormal="116" zoomScaleSheetLayoutView="110" workbookViewId="0">
      <selection activeCell="A12" sqref="A12"/>
    </sheetView>
  </sheetViews>
  <sheetFormatPr baseColWidth="10" defaultRowHeight="16" x14ac:dyDescent="0.2"/>
  <cols>
    <col min="1" max="1" width="16.5" bestFit="1" customWidth="1"/>
    <col min="2" max="2" width="14.5" customWidth="1"/>
    <col min="3" max="3" width="21.33203125" customWidth="1"/>
  </cols>
  <sheetData>
    <row r="1" spans="1:3" ht="45" customHeight="1" x14ac:dyDescent="0.2">
      <c r="A1" s="34" t="s">
        <v>58</v>
      </c>
      <c r="B1" s="34"/>
      <c r="C1" s="34"/>
    </row>
    <row r="2" spans="1:3" x14ac:dyDescent="0.2">
      <c r="A2" s="6" t="s">
        <v>5</v>
      </c>
      <c r="B2" s="6" t="s">
        <v>6</v>
      </c>
      <c r="C2" s="6" t="s">
        <v>7</v>
      </c>
    </row>
    <row r="3" spans="1:3" ht="34" x14ac:dyDescent="0.2">
      <c r="A3" s="7" t="s">
        <v>8</v>
      </c>
      <c r="B3" s="8">
        <v>6</v>
      </c>
      <c r="C3" s="9">
        <v>5.1999999999999998E-3</v>
      </c>
    </row>
    <row r="4" spans="1:3" x14ac:dyDescent="0.2">
      <c r="A4" s="1" t="s">
        <v>9</v>
      </c>
      <c r="B4" s="3">
        <v>70</v>
      </c>
      <c r="C4" s="4">
        <v>1.8200000000000001E-2</v>
      </c>
    </row>
    <row r="5" spans="1:3" x14ac:dyDescent="0.2">
      <c r="A5" s="10" t="s">
        <v>10</v>
      </c>
      <c r="B5" s="8">
        <v>94</v>
      </c>
      <c r="C5" s="11">
        <v>2.4400000000000002E-2</v>
      </c>
    </row>
    <row r="6" spans="1:3" x14ac:dyDescent="0.2">
      <c r="A6" s="1" t="s">
        <v>11</v>
      </c>
      <c r="B6" s="3">
        <v>102</v>
      </c>
      <c r="C6" s="4">
        <v>4.1200000000000001E-2</v>
      </c>
    </row>
    <row r="7" spans="1:3" x14ac:dyDescent="0.2">
      <c r="A7" s="10" t="s">
        <v>13</v>
      </c>
      <c r="B7" s="8">
        <v>173</v>
      </c>
      <c r="C7" s="11">
        <v>8.9300000000000004E-2</v>
      </c>
    </row>
    <row r="8" spans="1:3" x14ac:dyDescent="0.2">
      <c r="A8" s="1" t="s">
        <v>12</v>
      </c>
      <c r="B8" s="3">
        <v>155</v>
      </c>
      <c r="C8" s="4">
        <v>0.1265</v>
      </c>
    </row>
    <row r="9" spans="1:3" x14ac:dyDescent="0.2">
      <c r="A9" s="10" t="s">
        <v>14</v>
      </c>
      <c r="B9" s="8">
        <v>161</v>
      </c>
      <c r="C9" s="11">
        <v>0.69520000000000004</v>
      </c>
    </row>
    <row r="10" spans="1:3" x14ac:dyDescent="0.2">
      <c r="A10" s="13" t="s">
        <v>2</v>
      </c>
      <c r="B10" s="13">
        <f>SUM(B3:B9)</f>
        <v>761</v>
      </c>
      <c r="C10" s="14">
        <v>1</v>
      </c>
    </row>
    <row r="12" spans="1:3" x14ac:dyDescent="0.2">
      <c r="A12" t="s">
        <v>61</v>
      </c>
    </row>
  </sheetData>
  <mergeCells count="1">
    <mergeCell ref="A1:C1"/>
  </mergeCells>
  <pageMargins left="0.7" right="0.7" top="0.75" bottom="0.75" header="0.3" footer="0.3"/>
  <pageSetup orientation="portrait" horizontalDpi="0" verticalDpi="0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4DE9C-ED4B-954C-9CAA-0A6D33D89DA0}">
  <dimension ref="A1:E38"/>
  <sheetViews>
    <sheetView view="pageBreakPreview" zoomScale="90" zoomScaleNormal="94" zoomScaleSheetLayoutView="90" workbookViewId="0">
      <selection activeCell="C38" sqref="C38"/>
    </sheetView>
  </sheetViews>
  <sheetFormatPr baseColWidth="10" defaultRowHeight="16" x14ac:dyDescent="0.2"/>
  <cols>
    <col min="1" max="1" width="19.83203125" bestFit="1" customWidth="1"/>
    <col min="2" max="2" width="21.5" customWidth="1"/>
    <col min="3" max="3" width="13.6640625" customWidth="1"/>
    <col min="4" max="4" width="20.83203125" customWidth="1"/>
    <col min="5" max="5" width="14.6640625" customWidth="1"/>
  </cols>
  <sheetData>
    <row r="1" spans="1:5" ht="38" customHeight="1" x14ac:dyDescent="0.2">
      <c r="A1" s="35" t="s">
        <v>54</v>
      </c>
      <c r="B1" s="35"/>
      <c r="C1" s="35"/>
      <c r="D1" s="35"/>
      <c r="E1" s="35"/>
    </row>
    <row r="2" spans="1:5" ht="38" customHeight="1" x14ac:dyDescent="0.2">
      <c r="A2" s="25" t="s">
        <v>15</v>
      </c>
      <c r="B2" s="25" t="s">
        <v>16</v>
      </c>
      <c r="C2" s="25" t="s">
        <v>7</v>
      </c>
      <c r="D2" s="25" t="s">
        <v>17</v>
      </c>
      <c r="E2" s="25" t="s">
        <v>53</v>
      </c>
    </row>
    <row r="3" spans="1:5" ht="17" x14ac:dyDescent="0.2">
      <c r="A3" s="7" t="s">
        <v>20</v>
      </c>
      <c r="B3" s="19">
        <v>49</v>
      </c>
      <c r="C3" s="9">
        <f>(Tabla7[[#This Row],[Mujeres desaparecidas no localizadas]]/B36)</f>
        <v>5.4815974941268596E-3</v>
      </c>
      <c r="D3" s="33">
        <v>317</v>
      </c>
      <c r="E3" s="9">
        <f>Tabla7[[#This Row],[Mujeres localizadas]]/D36</f>
        <v>2.1510483816244826E-2</v>
      </c>
    </row>
    <row r="4" spans="1:5" x14ac:dyDescent="0.2">
      <c r="A4" s="1" t="s">
        <v>21</v>
      </c>
      <c r="B4" s="20">
        <v>144</v>
      </c>
      <c r="C4" s="15">
        <f>(Tabla7[[#This Row],[Mujeres desaparecidas no localizadas]]/B36)</f>
        <v>1.6109184472536078E-2</v>
      </c>
      <c r="D4" s="23">
        <v>362</v>
      </c>
      <c r="E4" s="5">
        <f>Tabla7[[#This Row],[Mujeres localizadas]]/D36</f>
        <v>2.4564022528330055E-2</v>
      </c>
    </row>
    <row r="5" spans="1:5" x14ac:dyDescent="0.2">
      <c r="A5" s="10" t="s">
        <v>22</v>
      </c>
      <c r="B5" s="19">
        <v>54</v>
      </c>
      <c r="C5" s="9">
        <f>(Tabla7[[#This Row],[Mujeres desaparecidas no localizadas]]/B36)</f>
        <v>6.0409441772010294E-3</v>
      </c>
      <c r="D5" s="22">
        <v>7</v>
      </c>
      <c r="E5" s="9">
        <f>Tabla7[[#This Row],[Mujeres localizadas]]/D36</f>
        <v>4.7499491076881319E-4</v>
      </c>
    </row>
    <row r="6" spans="1:5" x14ac:dyDescent="0.2">
      <c r="A6" s="1" t="s">
        <v>23</v>
      </c>
      <c r="B6" s="20">
        <v>3</v>
      </c>
      <c r="C6" s="15">
        <f>(Tabla7[[#This Row],[Mujeres desaparecidas no localizadas]]/B36)</f>
        <v>3.3560800984450161E-4</v>
      </c>
      <c r="D6" s="23">
        <v>90</v>
      </c>
      <c r="E6" s="5">
        <f>Tabla7[[#This Row],[Mujeres localizadas]]/D36</f>
        <v>6.1070774241704555E-3</v>
      </c>
    </row>
    <row r="7" spans="1:5" x14ac:dyDescent="0.2">
      <c r="A7" s="10" t="s">
        <v>24</v>
      </c>
      <c r="B7" s="19">
        <v>489</v>
      </c>
      <c r="C7" s="9">
        <f>(Tabla7[[#This Row],[Mujeres desaparecidas no localizadas]]/B36)</f>
        <v>5.4704105604653767E-2</v>
      </c>
      <c r="D7" s="22">
        <v>55</v>
      </c>
      <c r="E7" s="9">
        <f>Tabla7[[#This Row],[Mujeres localizadas]]/D36</f>
        <v>3.7321028703263892E-3</v>
      </c>
    </row>
    <row r="8" spans="1:5" x14ac:dyDescent="0.2">
      <c r="A8" s="1" t="s">
        <v>25</v>
      </c>
      <c r="B8" s="20">
        <v>215</v>
      </c>
      <c r="C8" s="15">
        <f>(Tabla7[[#This Row],[Mujeres desaparecidas no localizadas]]/B36)</f>
        <v>2.4051907372189284E-2</v>
      </c>
      <c r="D8" s="23">
        <v>361</v>
      </c>
      <c r="E8" s="5">
        <f>Tabla7[[#This Row],[Mujeres localizadas]]/D36</f>
        <v>2.4496166112505938E-2</v>
      </c>
    </row>
    <row r="9" spans="1:5" x14ac:dyDescent="0.2">
      <c r="A9" s="10" t="s">
        <v>26</v>
      </c>
      <c r="B9" s="19">
        <v>44</v>
      </c>
      <c r="C9" s="9">
        <f>(Tabla7[[#This Row],[Mujeres desaparecidas no localizadas]]/B36)</f>
        <v>4.9222508110526907E-3</v>
      </c>
      <c r="D9" s="22">
        <v>600</v>
      </c>
      <c r="E9" s="9">
        <f>Tabla7[[#This Row],[Mujeres localizadas]]/D36</f>
        <v>4.0713849494469705E-2</v>
      </c>
    </row>
    <row r="10" spans="1:5" x14ac:dyDescent="0.2">
      <c r="A10" s="1" t="s">
        <v>27</v>
      </c>
      <c r="B10" s="20">
        <v>302</v>
      </c>
      <c r="C10" s="15">
        <f>(Tabla7[[#This Row],[Mujeres desaparecidas no localizadas]]/B36)</f>
        <v>3.378453965767983E-2</v>
      </c>
      <c r="D10" s="23">
        <v>294</v>
      </c>
      <c r="E10" s="5">
        <f>Tabla7[[#This Row],[Mujeres localizadas]]/D36</f>
        <v>1.9949786252290155E-2</v>
      </c>
    </row>
    <row r="11" spans="1:5" x14ac:dyDescent="0.2">
      <c r="A11" s="10" t="s">
        <v>28</v>
      </c>
      <c r="B11" s="19">
        <v>290</v>
      </c>
      <c r="C11" s="9">
        <f>(Tabla7[[#This Row],[Mujeres desaparecidas no localizadas]]/B36)</f>
        <v>3.2442107618301824E-2</v>
      </c>
      <c r="D11" s="22">
        <v>634</v>
      </c>
      <c r="E11" s="9">
        <f>Tabla7[[#This Row],[Mujeres localizadas]]/D36</f>
        <v>4.3020967632489651E-2</v>
      </c>
    </row>
    <row r="12" spans="1:5" x14ac:dyDescent="0.2">
      <c r="A12" s="1" t="s">
        <v>29</v>
      </c>
      <c r="B12" s="20">
        <v>42</v>
      </c>
      <c r="C12" s="15">
        <f>(Tabla7[[#This Row],[Mujeres desaparecidas no localizadas]]/B36)</f>
        <v>4.6985121378230231E-3</v>
      </c>
      <c r="D12" s="23">
        <v>131</v>
      </c>
      <c r="E12" s="5">
        <f>Tabla7[[#This Row],[Mujeres localizadas]]/D36</f>
        <v>8.8891904729592186E-3</v>
      </c>
    </row>
    <row r="13" spans="1:5" x14ac:dyDescent="0.2">
      <c r="A13" s="10" t="s">
        <v>30</v>
      </c>
      <c r="B13" s="19">
        <v>90</v>
      </c>
      <c r="C13" s="9">
        <f>(Tabla7[[#This Row],[Mujeres desaparecidas no localizadas]]/B36)</f>
        <v>1.0068240295335049E-2</v>
      </c>
      <c r="D13" s="22">
        <v>2311</v>
      </c>
      <c r="E13" s="9">
        <f>Tabla7[[#This Row],[Mujeres localizadas]]/D36</f>
        <v>0.15681617696953246</v>
      </c>
    </row>
    <row r="14" spans="1:5" x14ac:dyDescent="0.2">
      <c r="A14" s="1" t="s">
        <v>31</v>
      </c>
      <c r="B14" s="20">
        <v>314</v>
      </c>
      <c r="C14" s="15">
        <f>Tabla7[[#This Row],[Mujeres desaparecidas no localizadas]]/B36</f>
        <v>3.5126971697057835E-2</v>
      </c>
      <c r="D14" s="23">
        <v>217</v>
      </c>
      <c r="E14" s="5">
        <f>Tabla7[[#This Row],[Mujeres localizadas]]/D36</f>
        <v>1.4724842233833208E-2</v>
      </c>
    </row>
    <row r="15" spans="1:5" x14ac:dyDescent="0.2">
      <c r="A15" s="10" t="s">
        <v>32</v>
      </c>
      <c r="B15" s="19">
        <v>44</v>
      </c>
      <c r="C15" s="9">
        <f>(Tabla7[[#This Row],[Mujeres desaparecidas no localizadas]]/B36)</f>
        <v>4.9222508110526907E-3</v>
      </c>
      <c r="D15" s="22">
        <v>141</v>
      </c>
      <c r="E15" s="9">
        <f>Tabla7[[#This Row],[Mujeres localizadas]]/D36</f>
        <v>9.5677546312003797E-3</v>
      </c>
    </row>
    <row r="16" spans="1:5" x14ac:dyDescent="0.2">
      <c r="A16" s="1" t="s">
        <v>33</v>
      </c>
      <c r="B16" s="20">
        <v>802</v>
      </c>
      <c r="C16" s="15">
        <f>(Tabla7[[#This Row],[Mujeres desaparecidas no localizadas]]/B36)</f>
        <v>8.9719207965096762E-2</v>
      </c>
      <c r="D16" s="23">
        <v>649</v>
      </c>
      <c r="E16" s="5">
        <f>Tabla7[[#This Row],[Mujeres localizadas]]/D36</f>
        <v>4.4038813869851395E-2</v>
      </c>
    </row>
    <row r="17" spans="1:5" x14ac:dyDescent="0.2">
      <c r="A17" s="10" t="s">
        <v>34</v>
      </c>
      <c r="B17" s="19">
        <v>1266</v>
      </c>
      <c r="C17" s="9">
        <f>(Tabla7[[#This Row],[Mujeres desaparecidas no localizadas]]/B36)</f>
        <v>0.14162658015437968</v>
      </c>
      <c r="D17" s="22">
        <v>4106</v>
      </c>
      <c r="E17" s="9">
        <f>Tabla7[[#This Row],[Mujeres localizadas]]/D36</f>
        <v>0.27861844337382097</v>
      </c>
    </row>
    <row r="18" spans="1:5" x14ac:dyDescent="0.2">
      <c r="A18" s="1" t="s">
        <v>35</v>
      </c>
      <c r="B18" s="20">
        <v>175</v>
      </c>
      <c r="C18" s="15">
        <f>(Tabla7[[#This Row],[Mujeres desaparecidas no localizadas]]/B36)</f>
        <v>1.9577133907595929E-2</v>
      </c>
      <c r="D18" s="23">
        <v>134</v>
      </c>
      <c r="E18" s="5">
        <f>Tabla7[[#This Row],[Mujeres localizadas]]/D36</f>
        <v>9.0927597204315674E-3</v>
      </c>
    </row>
    <row r="19" spans="1:5" x14ac:dyDescent="0.2">
      <c r="A19" s="10" t="s">
        <v>36</v>
      </c>
      <c r="B19" s="19">
        <v>56</v>
      </c>
      <c r="C19" s="9">
        <f>(Tabla7[[#This Row],[Mujeres desaparecidas no localizadas]]/B36)</f>
        <v>6.2646828504306969E-3</v>
      </c>
      <c r="D19" s="22">
        <v>146</v>
      </c>
      <c r="E19" s="9">
        <f>Tabla7[[#This Row],[Mujeres localizadas]]/D36</f>
        <v>9.907036710320961E-3</v>
      </c>
    </row>
    <row r="20" spans="1:5" x14ac:dyDescent="0.2">
      <c r="A20" s="1" t="s">
        <v>37</v>
      </c>
      <c r="B20" s="20">
        <v>72</v>
      </c>
      <c r="C20" s="15">
        <f>(Tabla7[[#This Row],[Mujeres desaparecidas no localizadas]]/B36)</f>
        <v>8.0545922362680392E-3</v>
      </c>
      <c r="D20" s="23">
        <v>5</v>
      </c>
      <c r="E20" s="5">
        <f>Tabla7[[#This Row],[Mujeres localizadas]]/D36</f>
        <v>3.3928207912058085E-4</v>
      </c>
    </row>
    <row r="21" spans="1:5" x14ac:dyDescent="0.2">
      <c r="A21" s="10" t="s">
        <v>38</v>
      </c>
      <c r="B21" s="19">
        <v>727</v>
      </c>
      <c r="C21" s="9">
        <f>(Tabla7[[#This Row],[Mujeres desaparecidas no localizadas]]/B36)</f>
        <v>8.1329007718984228E-2</v>
      </c>
      <c r="D21" s="22">
        <v>335</v>
      </c>
      <c r="E21" s="9">
        <f>Tabla7[[#This Row],[Mujeres localizadas]]/D36</f>
        <v>2.2731899301078919E-2</v>
      </c>
    </row>
    <row r="22" spans="1:5" x14ac:dyDescent="0.2">
      <c r="A22" s="1" t="s">
        <v>39</v>
      </c>
      <c r="B22" s="20">
        <v>80</v>
      </c>
      <c r="C22" s="15">
        <f>(Tabla7[[#This Row],[Mujeres desaparecidas no localizadas]]/B36)</f>
        <v>8.9495469291867094E-3</v>
      </c>
      <c r="D22" s="23">
        <v>45</v>
      </c>
      <c r="E22" s="5">
        <f>Tabla7[[#This Row],[Mujeres localizadas]]/D36</f>
        <v>3.0535387120852278E-3</v>
      </c>
    </row>
    <row r="23" spans="1:5" x14ac:dyDescent="0.2">
      <c r="A23" s="10" t="s">
        <v>40</v>
      </c>
      <c r="B23" s="19">
        <v>633</v>
      </c>
      <c r="C23" s="9">
        <f>(Tabla7[[#This Row],[Mujeres desaparecidas no localizadas]]/B36)</f>
        <v>7.0813290077189839E-2</v>
      </c>
      <c r="D23" s="22">
        <v>816</v>
      </c>
      <c r="E23" s="9">
        <f>Tabla7[[#This Row],[Mujeres localizadas]]/D36</f>
        <v>5.5370835312478793E-2</v>
      </c>
    </row>
    <row r="24" spans="1:5" x14ac:dyDescent="0.2">
      <c r="A24" s="1" t="s">
        <v>41</v>
      </c>
      <c r="B24" s="20">
        <v>77</v>
      </c>
      <c r="C24" s="15">
        <f>(Tabla7[[#This Row],[Mujeres desaparecidas no localizadas]]/B36)</f>
        <v>8.6139389193422081E-3</v>
      </c>
      <c r="D24" s="23">
        <v>247</v>
      </c>
      <c r="E24" s="5">
        <f>Tabla7[[#This Row],[Mujeres localizadas]]/D36</f>
        <v>1.6760534708556693E-2</v>
      </c>
    </row>
    <row r="25" spans="1:5" x14ac:dyDescent="0.2">
      <c r="A25" s="10" t="s">
        <v>42</v>
      </c>
      <c r="B25" s="19">
        <v>34</v>
      </c>
      <c r="C25" s="9">
        <f>(Tabla7[[#This Row],[Mujeres desaparecidas no localizadas]]/B36)</f>
        <v>3.8035574449043516E-3</v>
      </c>
      <c r="D25" s="22">
        <v>202</v>
      </c>
      <c r="E25" s="9">
        <f>Tabla7[[#This Row],[Mujeres localizadas]]/D36</f>
        <v>1.3706995996471466E-2</v>
      </c>
    </row>
    <row r="26" spans="1:5" x14ac:dyDescent="0.2">
      <c r="A26" s="1" t="s">
        <v>43</v>
      </c>
      <c r="B26" s="20">
        <v>16</v>
      </c>
      <c r="C26" s="15">
        <f>(Tabla7[[#This Row],[Mujeres desaparecidas no localizadas]]/B36)</f>
        <v>1.789909385837342E-3</v>
      </c>
      <c r="D26" s="23">
        <v>9</v>
      </c>
      <c r="E26" s="5">
        <f>Tabla7[[#This Row],[Mujeres localizadas]]/D36</f>
        <v>6.1070774241704553E-4</v>
      </c>
    </row>
    <row r="27" spans="1:5" x14ac:dyDescent="0.2">
      <c r="A27" s="10" t="s">
        <v>44</v>
      </c>
      <c r="B27" s="19">
        <v>249</v>
      </c>
      <c r="C27" s="9">
        <f>(Tabla7[[#This Row],[Mujeres desaparecidas no localizadas]]/B36)</f>
        <v>2.7855464817093636E-2</v>
      </c>
      <c r="D27" s="22">
        <v>677</v>
      </c>
      <c r="E27" s="9">
        <f>Tabla7[[#This Row],[Mujeres localizadas]]/D36</f>
        <v>4.5938793512926644E-2</v>
      </c>
    </row>
    <row r="28" spans="1:5" x14ac:dyDescent="0.2">
      <c r="A28" s="1" t="s">
        <v>45</v>
      </c>
      <c r="B28" s="20">
        <v>326</v>
      </c>
      <c r="C28" s="15">
        <f>(Tabla7[[#This Row],[Mujeres desaparecidas no localizadas]]/B36)</f>
        <v>3.646940373643584E-2</v>
      </c>
      <c r="D28" s="23">
        <v>181</v>
      </c>
      <c r="E28" s="5">
        <f>Tabla7[[#This Row],[Mujeres localizadas]]/D36</f>
        <v>1.2282011264165027E-2</v>
      </c>
    </row>
    <row r="29" spans="1:5" x14ac:dyDescent="0.2">
      <c r="A29" s="10" t="s">
        <v>46</v>
      </c>
      <c r="B29" s="19">
        <v>19</v>
      </c>
      <c r="C29" s="9">
        <f>(Tabla7[[#This Row],[Mujeres desaparecidas no localizadas]]/B36)</f>
        <v>2.1255173956818436E-3</v>
      </c>
      <c r="D29" s="22">
        <v>82</v>
      </c>
      <c r="E29" s="9">
        <f>Tabla7[[#This Row],[Mujeres localizadas]]/D36</f>
        <v>5.5642260975775262E-3</v>
      </c>
    </row>
    <row r="30" spans="1:5" x14ac:dyDescent="0.2">
      <c r="A30" s="1" t="s">
        <v>47</v>
      </c>
      <c r="B30" s="20">
        <v>1543</v>
      </c>
      <c r="C30" s="15">
        <f>(Tabla7[[#This Row],[Mujeres desaparecidas no localizadas]]/B36)</f>
        <v>0.17261438639668866</v>
      </c>
      <c r="D30" s="23">
        <v>389</v>
      </c>
      <c r="E30" s="5">
        <f>Tabla7[[#This Row],[Mujeres localizadas]]/D36</f>
        <v>2.6396145755581191E-2</v>
      </c>
    </row>
    <row r="31" spans="1:5" x14ac:dyDescent="0.2">
      <c r="A31" s="10" t="s">
        <v>48</v>
      </c>
      <c r="B31" s="19">
        <v>10</v>
      </c>
      <c r="C31" s="9">
        <f>(Tabla7[[#This Row],[Mujeres desaparecidas no localizadas]]/B36)</f>
        <v>1.1186933661483387E-3</v>
      </c>
      <c r="D31" s="22">
        <v>38</v>
      </c>
      <c r="E31" s="9">
        <f>Tabla7[[#This Row],[Mujeres localizadas]]/D36</f>
        <v>2.5785438013164147E-3</v>
      </c>
    </row>
    <row r="32" spans="1:5" x14ac:dyDescent="0.2">
      <c r="A32" s="1" t="s">
        <v>49</v>
      </c>
      <c r="B32" s="20">
        <v>423</v>
      </c>
      <c r="C32" s="15">
        <f>(Tabla7[[#This Row],[Mujeres desaparecidas no localizadas]]/B36)</f>
        <v>4.7320729388074731E-2</v>
      </c>
      <c r="D32" s="23">
        <v>113</v>
      </c>
      <c r="E32" s="5">
        <f>Tabla7[[#This Row],[Mujeres localizadas]]/D36</f>
        <v>7.6677749881251273E-3</v>
      </c>
    </row>
    <row r="33" spans="1:5" x14ac:dyDescent="0.2">
      <c r="A33" s="10" t="s">
        <v>50</v>
      </c>
      <c r="B33" s="19">
        <v>66</v>
      </c>
      <c r="C33" s="9">
        <f>(Tabla7[[#This Row],[Mujeres desaparecidas no localizadas]]/B36)</f>
        <v>7.3833762165790356E-3</v>
      </c>
      <c r="D33" s="22">
        <v>993</v>
      </c>
      <c r="E33" s="9">
        <f>Tabla7[[#This Row],[Mujeres localizadas]]/D36</f>
        <v>6.7381420913347354E-2</v>
      </c>
    </row>
    <row r="34" spans="1:5" x14ac:dyDescent="0.2">
      <c r="A34" s="1" t="s">
        <v>51</v>
      </c>
      <c r="B34" s="20">
        <v>116</v>
      </c>
      <c r="C34" s="15">
        <f>(Tabla7[[#This Row],[Mujeres desaparecidas no localizadas]]/B36)</f>
        <v>1.2976843047320729E-2</v>
      </c>
      <c r="D34" s="23">
        <v>31</v>
      </c>
      <c r="E34" s="5">
        <f>Tabla7[[#This Row],[Mujeres localizadas]]/D36</f>
        <v>2.1035488905476012E-3</v>
      </c>
    </row>
    <row r="35" spans="1:5" x14ac:dyDescent="0.2">
      <c r="A35" s="10" t="s">
        <v>52</v>
      </c>
      <c r="B35" s="19">
        <v>169</v>
      </c>
      <c r="C35" s="9">
        <f>(Tabla7[[#This Row],[Mujeres desaparecidas no localizadas]]/B36)</f>
        <v>1.8905917887906926E-2</v>
      </c>
      <c r="D35" s="22">
        <v>19</v>
      </c>
      <c r="E35" s="9">
        <f>Tabla7[[#This Row],[Mujeres localizadas]]/D36</f>
        <v>1.2892719006582073E-3</v>
      </c>
    </row>
    <row r="36" spans="1:5" x14ac:dyDescent="0.2">
      <c r="A36" s="12" t="s">
        <v>18</v>
      </c>
      <c r="B36" s="21">
        <f>SUM(B3:B35)</f>
        <v>8939</v>
      </c>
      <c r="C36" s="27">
        <f>SUM(C3:C35)</f>
        <v>1</v>
      </c>
      <c r="D36" s="24">
        <f>SUM(D3:D35)</f>
        <v>14737</v>
      </c>
      <c r="E36" s="26">
        <f>SUM(E3:E35)</f>
        <v>0.99999999999999978</v>
      </c>
    </row>
    <row r="37" spans="1:5" x14ac:dyDescent="0.2">
      <c r="A37" s="1"/>
      <c r="B37" s="20"/>
      <c r="C37" s="4"/>
      <c r="D37" s="23"/>
      <c r="E37" s="3"/>
    </row>
    <row r="38" spans="1:5" x14ac:dyDescent="0.2">
      <c r="A38" s="1" t="s">
        <v>59</v>
      </c>
      <c r="B38" s="20"/>
      <c r="C38" s="4"/>
      <c r="D38" s="23"/>
      <c r="E38" s="3"/>
    </row>
  </sheetData>
  <mergeCells count="1">
    <mergeCell ref="A1:E1"/>
  </mergeCells>
  <pageMargins left="0.7" right="0.7" top="0.75" bottom="0.75" header="0.3" footer="0.3"/>
  <pageSetup orientation="portrait" horizontalDpi="0" verticalDpi="0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5A925-56D6-3446-ACB3-4517F0D86830}">
  <dimension ref="A1:E38"/>
  <sheetViews>
    <sheetView tabSelected="1" view="pageBreakPreview" zoomScaleNormal="100" zoomScaleSheetLayoutView="100" workbookViewId="0">
      <selection activeCell="E40" sqref="E40"/>
    </sheetView>
  </sheetViews>
  <sheetFormatPr baseColWidth="10" defaultRowHeight="16" x14ac:dyDescent="0.2"/>
  <cols>
    <col min="1" max="1" width="20.1640625" customWidth="1"/>
    <col min="2" max="2" width="21.6640625" customWidth="1"/>
    <col min="3" max="4" width="16.83203125" customWidth="1"/>
    <col min="5" max="5" width="21.5" customWidth="1"/>
  </cols>
  <sheetData>
    <row r="1" spans="1:5" ht="57" customHeight="1" x14ac:dyDescent="0.2">
      <c r="A1" s="35" t="s">
        <v>19</v>
      </c>
      <c r="B1" s="35"/>
      <c r="C1" s="35"/>
      <c r="D1" s="35"/>
      <c r="E1" s="35"/>
    </row>
    <row r="2" spans="1:5" ht="34" x14ac:dyDescent="0.2">
      <c r="A2" s="25" t="s">
        <v>15</v>
      </c>
      <c r="B2" s="25" t="s">
        <v>16</v>
      </c>
      <c r="C2" s="25" t="s">
        <v>7</v>
      </c>
      <c r="D2" s="25" t="s">
        <v>17</v>
      </c>
      <c r="E2" s="25" t="s">
        <v>53</v>
      </c>
    </row>
    <row r="3" spans="1:5" ht="17" x14ac:dyDescent="0.2">
      <c r="A3" s="7" t="s">
        <v>20</v>
      </c>
      <c r="B3" s="22">
        <v>62</v>
      </c>
      <c r="C3" s="28">
        <f>Tabla79[[#This Row],[Mujeres desaparecidas no localizadas]]/B36</f>
        <v>8.9504836148404793E-3</v>
      </c>
      <c r="D3" s="33">
        <v>1279</v>
      </c>
      <c r="E3" s="28">
        <f>Tabla79[[#This Row],[Mujeres localizadas]]/D36</f>
        <v>3.9461911079571747E-2</v>
      </c>
    </row>
    <row r="4" spans="1:5" x14ac:dyDescent="0.2">
      <c r="A4" s="1" t="s">
        <v>21</v>
      </c>
      <c r="B4" s="23">
        <v>280</v>
      </c>
      <c r="C4" s="29">
        <f>Tabla79[[#This Row],[Mujeres desaparecidas no localizadas]]/B36</f>
        <v>4.0421538905731198E-2</v>
      </c>
      <c r="D4" s="23">
        <v>1066</v>
      </c>
      <c r="E4" s="29">
        <f>Tabla79[[#This Row],[Mujeres localizadas]]/D36</f>
        <v>3.2890068186726726E-2</v>
      </c>
    </row>
    <row r="5" spans="1:5" x14ac:dyDescent="0.2">
      <c r="A5" s="10" t="s">
        <v>22</v>
      </c>
      <c r="B5" s="22">
        <v>5</v>
      </c>
      <c r="C5" s="28">
        <f>Tabla79[[#This Row],[Mujeres desaparecidas no localizadas]]/B36</f>
        <v>7.2181319474519997E-4</v>
      </c>
      <c r="D5" s="22">
        <v>6</v>
      </c>
      <c r="E5" s="28">
        <f>Tabla79[[#This Row],[Mujeres localizadas]]/D36</f>
        <v>1.8512233500971893E-4</v>
      </c>
    </row>
    <row r="6" spans="1:5" x14ac:dyDescent="0.2">
      <c r="A6" s="1" t="s">
        <v>23</v>
      </c>
      <c r="B6" s="23">
        <v>13</v>
      </c>
      <c r="C6" s="29">
        <f>Tabla79[[#This Row],[Mujeres desaparecidas no localizadas]]/B36</f>
        <v>1.8767143063375198E-3</v>
      </c>
      <c r="D6" s="23">
        <v>392</v>
      </c>
      <c r="E6" s="29">
        <f>Tabla79[[#This Row],[Mujeres localizadas]]/D36</f>
        <v>1.2094659220634969E-2</v>
      </c>
    </row>
    <row r="7" spans="1:5" x14ac:dyDescent="0.2">
      <c r="A7" s="10" t="s">
        <v>24</v>
      </c>
      <c r="B7" s="22">
        <v>256</v>
      </c>
      <c r="C7" s="28">
        <f>Tabla79[[#This Row],[Mujeres desaparecidas no localizadas]]/B36</f>
        <v>3.6956835570954236E-2</v>
      </c>
      <c r="D7" s="22">
        <v>89</v>
      </c>
      <c r="E7" s="28">
        <f>Tabla79[[#This Row],[Mujeres localizadas]]/D36</f>
        <v>2.7459813026441638E-3</v>
      </c>
    </row>
    <row r="8" spans="1:5" x14ac:dyDescent="0.2">
      <c r="A8" s="1" t="s">
        <v>25</v>
      </c>
      <c r="B8" s="23">
        <v>152</v>
      </c>
      <c r="C8" s="29">
        <f>Tabla79[[#This Row],[Mujeres desaparecidas no localizadas]]/B36</f>
        <v>2.1943121120254077E-2</v>
      </c>
      <c r="D8" s="23">
        <v>797</v>
      </c>
      <c r="E8" s="29">
        <f>Tabla79[[#This Row],[Mujeres localizadas]]/D36</f>
        <v>2.4590416833790998E-2</v>
      </c>
    </row>
    <row r="9" spans="1:5" x14ac:dyDescent="0.2">
      <c r="A9" s="10" t="s">
        <v>26</v>
      </c>
      <c r="B9" s="22">
        <v>66</v>
      </c>
      <c r="C9" s="28">
        <f>Tabla79[[#This Row],[Mujeres desaparecidas no localizadas]]/B36</f>
        <v>9.5279341706366386E-3</v>
      </c>
      <c r="D9" s="22">
        <v>836</v>
      </c>
      <c r="E9" s="28">
        <f>Tabla79[[#This Row],[Mujeres localizadas]]/D36</f>
        <v>2.5793712011354171E-2</v>
      </c>
    </row>
    <row r="10" spans="1:5" x14ac:dyDescent="0.2">
      <c r="A10" s="1" t="s">
        <v>27</v>
      </c>
      <c r="B10" s="23">
        <v>247</v>
      </c>
      <c r="C10" s="29">
        <f>Tabla79[[#This Row],[Mujeres desaparecidas no localizadas]]/B36</f>
        <v>3.5657571820412876E-2</v>
      </c>
      <c r="D10" s="23">
        <v>779</v>
      </c>
      <c r="E10" s="29">
        <f>Tabla79[[#This Row],[Mujeres localizadas]]/D36</f>
        <v>2.403504982876184E-2</v>
      </c>
    </row>
    <row r="11" spans="1:5" x14ac:dyDescent="0.2">
      <c r="A11" s="10" t="s">
        <v>28</v>
      </c>
      <c r="B11" s="22">
        <v>192</v>
      </c>
      <c r="C11" s="28">
        <f>Tabla79[[#This Row],[Mujeres desaparecidas no localizadas]]/B36</f>
        <v>2.7717626678215677E-2</v>
      </c>
      <c r="D11" s="22">
        <v>868</v>
      </c>
      <c r="E11" s="28">
        <f>Tabla79[[#This Row],[Mujeres localizadas]]/D36</f>
        <v>2.6781031131406004E-2</v>
      </c>
    </row>
    <row r="12" spans="1:5" x14ac:dyDescent="0.2">
      <c r="A12" s="1" t="s">
        <v>29</v>
      </c>
      <c r="B12" s="23">
        <v>26</v>
      </c>
      <c r="C12" s="29">
        <f>Tabla79[[#This Row],[Mujeres desaparecidas no localizadas]]/B36</f>
        <v>3.7534286126750397E-3</v>
      </c>
      <c r="D12" s="23">
        <v>293</v>
      </c>
      <c r="E12" s="29">
        <f>Tabla79[[#This Row],[Mujeres localizadas]]/D36</f>
        <v>9.0401406929746068E-3</v>
      </c>
    </row>
    <row r="13" spans="1:5" x14ac:dyDescent="0.2">
      <c r="A13" s="10" t="s">
        <v>30</v>
      </c>
      <c r="B13" s="22">
        <v>37</v>
      </c>
      <c r="C13" s="28">
        <f>Tabla79[[#This Row],[Mujeres desaparecidas no localizadas]]/B36</f>
        <v>5.3414176411144794E-3</v>
      </c>
      <c r="D13" s="22">
        <v>4970</v>
      </c>
      <c r="E13" s="28">
        <f>Tabla79[[#This Row],[Mujeres localizadas]]/D36</f>
        <v>0.1533430008330505</v>
      </c>
    </row>
    <row r="14" spans="1:5" x14ac:dyDescent="0.2">
      <c r="A14" s="1" t="s">
        <v>31</v>
      </c>
      <c r="B14" s="23">
        <v>184</v>
      </c>
      <c r="C14" s="29">
        <f>Tabla79[[#This Row],[Mujeres desaparecidas no localizadas]]/B36</f>
        <v>2.6562725566623358E-2</v>
      </c>
      <c r="D14" s="23">
        <v>479</v>
      </c>
      <c r="E14" s="29">
        <f>Tabla79[[#This Row],[Mujeres localizadas]]/D36</f>
        <v>1.4778933078275894E-2</v>
      </c>
    </row>
    <row r="15" spans="1:5" x14ac:dyDescent="0.2">
      <c r="A15" s="10" t="s">
        <v>32</v>
      </c>
      <c r="B15" s="22">
        <v>53</v>
      </c>
      <c r="C15" s="28">
        <f>Tabla79[[#This Row],[Mujeres desaparecidas no localizadas]]/B36</f>
        <v>7.6512198642991192E-3</v>
      </c>
      <c r="D15" s="22">
        <v>334</v>
      </c>
      <c r="E15" s="28">
        <f>Tabla79[[#This Row],[Mujeres localizadas]]/D36</f>
        <v>1.030514331554102E-2</v>
      </c>
    </row>
    <row r="16" spans="1:5" x14ac:dyDescent="0.2">
      <c r="A16" s="1" t="s">
        <v>33</v>
      </c>
      <c r="B16" s="23">
        <v>358</v>
      </c>
      <c r="C16" s="29">
        <f>Tabla79[[#This Row],[Mujeres desaparecidas no localizadas]]/B36</f>
        <v>5.1681824743756315E-2</v>
      </c>
      <c r="D16" s="23">
        <v>896</v>
      </c>
      <c r="E16" s="29">
        <f>Tabla79[[#This Row],[Mujeres localizadas]]/D36</f>
        <v>2.7644935361451357E-2</v>
      </c>
    </row>
    <row r="17" spans="1:5" x14ac:dyDescent="0.2">
      <c r="A17" s="10" t="s">
        <v>34</v>
      </c>
      <c r="B17" s="22">
        <v>1759</v>
      </c>
      <c r="C17" s="28">
        <f>Tabla79[[#This Row],[Mujeres desaparecidas no localizadas]]/B36</f>
        <v>0.25393388191136135</v>
      </c>
      <c r="D17" s="22">
        <v>8885</v>
      </c>
      <c r="E17" s="28">
        <f>Tabla79[[#This Row],[Mujeres localizadas]]/D36</f>
        <v>0.27413532442689209</v>
      </c>
    </row>
    <row r="18" spans="1:5" x14ac:dyDescent="0.2">
      <c r="A18" s="1" t="s">
        <v>35</v>
      </c>
      <c r="B18" s="23">
        <v>108</v>
      </c>
      <c r="C18" s="29">
        <f>Tabla79[[#This Row],[Mujeres desaparecidas no localizadas]]/B36</f>
        <v>1.5591165006496318E-2</v>
      </c>
      <c r="D18" s="23">
        <v>334</v>
      </c>
      <c r="E18" s="29">
        <f>Tabla79[[#This Row],[Mujeres localizadas]]/D36</f>
        <v>1.030514331554102E-2</v>
      </c>
    </row>
    <row r="19" spans="1:5" x14ac:dyDescent="0.2">
      <c r="A19" s="10" t="s">
        <v>36</v>
      </c>
      <c r="B19" s="22">
        <v>50</v>
      </c>
      <c r="C19" s="28">
        <f>Tabla79[[#This Row],[Mujeres desaparecidas no localizadas]]/B36</f>
        <v>7.2181319474519997E-3</v>
      </c>
      <c r="D19" s="22">
        <v>320</v>
      </c>
      <c r="E19" s="28">
        <f>Tabla79[[#This Row],[Mujeres localizadas]]/D36</f>
        <v>9.8731912005183432E-3</v>
      </c>
    </row>
    <row r="20" spans="1:5" x14ac:dyDescent="0.2">
      <c r="A20" s="1" t="s">
        <v>37</v>
      </c>
      <c r="B20" s="23">
        <v>20</v>
      </c>
      <c r="C20" s="29">
        <f>Tabla79[[#This Row],[Mujeres desaparecidas no localizadas]]/B36</f>
        <v>2.8872527789807999E-3</v>
      </c>
      <c r="D20" s="23">
        <v>11</v>
      </c>
      <c r="E20" s="29">
        <f>Tabla79[[#This Row],[Mujeres localizadas]]/D36</f>
        <v>3.3939094751781802E-4</v>
      </c>
    </row>
    <row r="21" spans="1:5" x14ac:dyDescent="0.2">
      <c r="A21" s="10" t="s">
        <v>38</v>
      </c>
      <c r="B21" s="22">
        <v>419</v>
      </c>
      <c r="C21" s="28">
        <f>Tabla79[[#This Row],[Mujeres desaparecidas no localizadas]]/B36</f>
        <v>6.0487945719647752E-2</v>
      </c>
      <c r="D21" s="22">
        <v>565</v>
      </c>
      <c r="E21" s="28">
        <f>Tabla79[[#This Row],[Mujeres localizadas]]/D36</f>
        <v>1.74323532134152E-2</v>
      </c>
    </row>
    <row r="22" spans="1:5" x14ac:dyDescent="0.2">
      <c r="A22" s="1" t="s">
        <v>39</v>
      </c>
      <c r="B22" s="23">
        <v>42</v>
      </c>
      <c r="C22" s="29">
        <f>Tabla79[[#This Row],[Mujeres desaparecidas no localizadas]]/B36</f>
        <v>6.0632308358596794E-3</v>
      </c>
      <c r="D22" s="23">
        <v>83</v>
      </c>
      <c r="E22" s="29">
        <f>Tabla79[[#This Row],[Mujeres localizadas]]/D36</f>
        <v>2.5608589676344453E-3</v>
      </c>
    </row>
    <row r="23" spans="1:5" x14ac:dyDescent="0.2">
      <c r="A23" s="10" t="s">
        <v>40</v>
      </c>
      <c r="B23" s="22">
        <v>859</v>
      </c>
      <c r="C23" s="28">
        <f>Tabla79[[#This Row],[Mujeres desaparecidas no localizadas]]/B36</f>
        <v>0.12400750685722535</v>
      </c>
      <c r="D23" s="22">
        <v>1587</v>
      </c>
      <c r="E23" s="28">
        <f>Tabla79[[#This Row],[Mujeres localizadas]]/D36</f>
        <v>4.8964857610070654E-2</v>
      </c>
    </row>
    <row r="24" spans="1:5" x14ac:dyDescent="0.2">
      <c r="A24" s="1" t="s">
        <v>41</v>
      </c>
      <c r="B24" s="23">
        <v>59</v>
      </c>
      <c r="C24" s="29">
        <f>Tabla79[[#This Row],[Mujeres desaparecidas no localizadas]]/B36</f>
        <v>8.5173956979933598E-3</v>
      </c>
      <c r="D24" s="23">
        <v>577</v>
      </c>
      <c r="E24" s="29">
        <f>Tabla79[[#This Row],[Mujeres localizadas]]/D36</f>
        <v>1.7802597883434638E-2</v>
      </c>
    </row>
    <row r="25" spans="1:5" x14ac:dyDescent="0.2">
      <c r="A25" s="10" t="s">
        <v>42</v>
      </c>
      <c r="B25" s="22">
        <v>42</v>
      </c>
      <c r="C25" s="28">
        <f>Tabla79[[#This Row],[Mujeres desaparecidas no localizadas]]/B36</f>
        <v>6.0632308358596794E-3</v>
      </c>
      <c r="D25" s="22">
        <v>643</v>
      </c>
      <c r="E25" s="28">
        <f>Tabla79[[#This Row],[Mujeres localizadas]]/D36</f>
        <v>1.9838943568541545E-2</v>
      </c>
    </row>
    <row r="26" spans="1:5" x14ac:dyDescent="0.2">
      <c r="A26" s="1" t="s">
        <v>43</v>
      </c>
      <c r="B26" s="23">
        <v>2</v>
      </c>
      <c r="C26" s="29">
        <f>Tabla79[[#This Row],[Mujeres desaparecidas no localizadas]]/B36</f>
        <v>2.8872527789807997E-4</v>
      </c>
      <c r="D26" s="23">
        <v>12</v>
      </c>
      <c r="E26" s="29">
        <f>Tabla79[[#This Row],[Mujeres localizadas]]/D36</f>
        <v>3.7024467001943787E-4</v>
      </c>
    </row>
    <row r="27" spans="1:5" x14ac:dyDescent="0.2">
      <c r="A27" s="10" t="s">
        <v>44</v>
      </c>
      <c r="B27" s="22">
        <v>165</v>
      </c>
      <c r="C27" s="28">
        <f>Tabla79[[#This Row],[Mujeres desaparecidas no localizadas]]/B36</f>
        <v>2.3819835426591596E-2</v>
      </c>
      <c r="D27" s="22">
        <v>1024</v>
      </c>
      <c r="E27" s="28">
        <f>Tabla79[[#This Row],[Mujeres localizadas]]/D36</f>
        <v>3.1594211841658698E-2</v>
      </c>
    </row>
    <row r="28" spans="1:5" x14ac:dyDescent="0.2">
      <c r="A28" s="1" t="s">
        <v>45</v>
      </c>
      <c r="B28" s="23">
        <v>319</v>
      </c>
      <c r="C28" s="29">
        <f>Tabla79[[#This Row],[Mujeres desaparecidas no localizadas]]/B36</f>
        <v>4.6051681824743756E-2</v>
      </c>
      <c r="D28" s="23">
        <v>655</v>
      </c>
      <c r="E28" s="29">
        <f>Tabla79[[#This Row],[Mujeres localizadas]]/D36</f>
        <v>2.0209188238560983E-2</v>
      </c>
    </row>
    <row r="29" spans="1:5" x14ac:dyDescent="0.2">
      <c r="A29" s="10" t="s">
        <v>46</v>
      </c>
      <c r="B29" s="22">
        <v>26</v>
      </c>
      <c r="C29" s="28">
        <f>Tabla79[[#This Row],[Mujeres desaparecidas no localizadas]]/B36</f>
        <v>3.7534286126750397E-3</v>
      </c>
      <c r="D29" s="22">
        <v>338</v>
      </c>
      <c r="E29" s="28">
        <f>Tabla79[[#This Row],[Mujeres localizadas]]/D36</f>
        <v>1.04285582055475E-2</v>
      </c>
    </row>
    <row r="30" spans="1:5" x14ac:dyDescent="0.2">
      <c r="A30" s="1" t="s">
        <v>47</v>
      </c>
      <c r="B30" s="23">
        <v>709</v>
      </c>
      <c r="C30" s="29">
        <f>Tabla79[[#This Row],[Mujeres desaparecidas no localizadas]]/B36</f>
        <v>0.10235311101486935</v>
      </c>
      <c r="D30" s="23">
        <v>1258</v>
      </c>
      <c r="E30" s="29">
        <f>Tabla79[[#This Row],[Mujeres localizadas]]/D36</f>
        <v>3.8813982907037733E-2</v>
      </c>
    </row>
    <row r="31" spans="1:5" x14ac:dyDescent="0.2">
      <c r="A31" s="10" t="s">
        <v>48</v>
      </c>
      <c r="B31" s="22">
        <v>12</v>
      </c>
      <c r="C31" s="28">
        <f>Tabla79[[#This Row],[Mujeres desaparecidas no localizadas]]/B36</f>
        <v>1.7323516673884798E-3</v>
      </c>
      <c r="D31" s="22">
        <v>30</v>
      </c>
      <c r="E31" s="28">
        <f>Tabla79[[#This Row],[Mujeres localizadas]]/D36</f>
        <v>9.2561167504859462E-4</v>
      </c>
    </row>
    <row r="32" spans="1:5" x14ac:dyDescent="0.2">
      <c r="A32" s="1" t="s">
        <v>49</v>
      </c>
      <c r="B32" s="23">
        <v>167</v>
      </c>
      <c r="C32" s="29">
        <f>Tabla79[[#This Row],[Mujeres desaparecidas no localizadas]]/B36</f>
        <v>2.4108560704489679E-2</v>
      </c>
      <c r="D32" s="23">
        <v>263</v>
      </c>
      <c r="E32" s="29">
        <f>Tabla79[[#This Row],[Mujeres localizadas]]/D36</f>
        <v>8.1145290179260136E-3</v>
      </c>
    </row>
    <row r="33" spans="1:5" x14ac:dyDescent="0.2">
      <c r="A33" s="10" t="s">
        <v>50</v>
      </c>
      <c r="B33" s="22">
        <v>72</v>
      </c>
      <c r="C33" s="28">
        <f>Tabla79[[#This Row],[Mujeres desaparecidas no localizadas]]/B36</f>
        <v>1.0394110004330879E-2</v>
      </c>
      <c r="D33" s="22">
        <v>2662</v>
      </c>
      <c r="E33" s="28">
        <f>Tabla79[[#This Row],[Mujeres localizadas]]/D36</f>
        <v>8.2132609299311959E-2</v>
      </c>
    </row>
    <row r="34" spans="1:5" x14ac:dyDescent="0.2">
      <c r="A34" s="1" t="s">
        <v>51</v>
      </c>
      <c r="B34" s="23">
        <v>119</v>
      </c>
      <c r="C34" s="29">
        <f>Tabla79[[#This Row],[Mujeres desaparecidas no localizadas]]/B36</f>
        <v>1.7179154034935758E-2</v>
      </c>
      <c r="D34" s="23">
        <v>47</v>
      </c>
      <c r="E34" s="29">
        <f>Tabla79[[#This Row],[Mujeres localizadas]]/D36</f>
        <v>1.4501249575761316E-3</v>
      </c>
    </row>
    <row r="35" spans="1:5" x14ac:dyDescent="0.2">
      <c r="A35" s="10" t="s">
        <v>52</v>
      </c>
      <c r="B35" s="22">
        <v>47</v>
      </c>
      <c r="C35" s="28">
        <f>Tabla79[[#This Row],[Mujeres desaparecidas no localizadas]]/B36</f>
        <v>6.7850440306048794E-3</v>
      </c>
      <c r="D35" s="22">
        <v>33</v>
      </c>
      <c r="E35" s="28">
        <f>Tabla79[[#This Row],[Mujeres localizadas]]/D36</f>
        <v>1.018172842553454E-3</v>
      </c>
    </row>
    <row r="36" spans="1:5" x14ac:dyDescent="0.2">
      <c r="A36" s="12" t="s">
        <v>18</v>
      </c>
      <c r="B36" s="24">
        <f>SUM(B3:B35)</f>
        <v>6927</v>
      </c>
      <c r="C36" s="30">
        <f>SUM(C3:C35)</f>
        <v>0.99999999999999989</v>
      </c>
      <c r="D36" s="32">
        <f>SUM(D3:D35)</f>
        <v>32411</v>
      </c>
      <c r="E36" s="31">
        <f>SUM(E3:E35)</f>
        <v>0.99999999999999978</v>
      </c>
    </row>
    <row r="37" spans="1:5" x14ac:dyDescent="0.2">
      <c r="A37" s="1"/>
      <c r="B37" s="23"/>
      <c r="C37" s="36"/>
      <c r="D37" s="37"/>
      <c r="E37" s="38"/>
    </row>
    <row r="38" spans="1:5" x14ac:dyDescent="0.2">
      <c r="A38" s="1" t="s">
        <v>60</v>
      </c>
      <c r="B38" s="23"/>
      <c r="C38" s="36"/>
      <c r="D38" s="37"/>
      <c r="E38" s="38"/>
    </row>
  </sheetData>
  <mergeCells count="1">
    <mergeCell ref="A1:E1"/>
  </mergeCells>
  <pageMargins left="0.7" right="0.7" top="0.75" bottom="0.75" header="0.3" footer="0.3"/>
  <pageSetup orientation="portrait" horizontalDpi="0" verticalDpi="0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97614B75B84E4C841CE911BA0CCB9D" ma:contentTypeVersion="0" ma:contentTypeDescription="Create a new document." ma:contentTypeScope="" ma:versionID="1767317f18db5fda6be79de3c4e3da6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AB9EC47-A85A-4B5D-9A50-53446AB7A557}"/>
</file>

<file path=customXml/itemProps2.xml><?xml version="1.0" encoding="utf-8"?>
<ds:datastoreItem xmlns:ds="http://schemas.openxmlformats.org/officeDocument/2006/customXml" ds:itemID="{EDE3CFF1-CE0E-48D1-920D-AA7F5DD53300}"/>
</file>

<file path=customXml/itemProps3.xml><?xml version="1.0" encoding="utf-8"?>
<ds:datastoreItem xmlns:ds="http://schemas.openxmlformats.org/officeDocument/2006/customXml" ds:itemID="{4ACECA1A-479F-4212-8B52-027D47378B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MNA desaparecidas</vt:lpstr>
      <vt:lpstr>MNA desaperecidas o no localiza</vt:lpstr>
      <vt:lpstr>MNA Localizadas</vt:lpstr>
      <vt:lpstr>MNA Localizadas con vida</vt:lpstr>
      <vt:lpstr>MNA Localizadas sin vida</vt:lpstr>
      <vt:lpstr>Mujeres por EF</vt:lpstr>
      <vt:lpstr>Niñas y Adolescentes por 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Geraldine Gachuz</cp:lastModifiedBy>
  <dcterms:created xsi:type="dcterms:W3CDTF">2020-07-28T23:07:51Z</dcterms:created>
  <dcterms:modified xsi:type="dcterms:W3CDTF">2020-08-13T19:06:52Z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0x010100F397614B75B84E4C841CE911BA0CCB9D</vt:lpwstr>
  </property>
</Properties>
</file>