
<file path=[Content_Types].xml><?xml version="1.0" encoding="utf-8"?>
<Types xmlns="http://schemas.openxmlformats.org/package/2006/content-types">
  <Default Extension="bin" ContentType="application/vnd.openxmlformats-officedocument.spreadsheetml.customProperty"/>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theme/theme1.xml" ContentType="application/vnd.openxmlformats-officedocument.theme+xml"/>
  <Override PartName="/docProps/custom.xml" ContentType="application/vnd.openxmlformats-officedocument.custom-properties+xml"/>
  <Override PartName="/xl/printerSettings/printerSettings1.bin" ContentType="application/vnd.openxmlformats-officedocument.spreadsheetml.printerSettings"/>
  <Override PartName="/docProps/app.xml" ContentType="application/vnd.openxmlformats-officedocument.extended-properties+xml"/>
  <Override PartName="/docProps/core.xml" ContentType="application/vnd.openxmlformats-package.core-properties+xml"/>
  <Override PartName="/customXml/itemProps1.xml" ContentType="application/vnd.openxmlformats-officedocument.customXmlProperties+xml"/>
  <Override PartName="/xl/printerSettings/printerSettings3.bin" ContentType="application/vnd.openxmlformats-officedocument.spreadsheetml.printerSettings"/>
  <Override PartName="/xl/comments1.xml" ContentType="application/vnd.openxmlformats-officedocument.spreadsheetml.comments+xml"/>
  <Override PartName="/xl/printerSettings/printerSettings2.bin" ContentType="application/vnd.openxmlformats-officedocument.spreadsheetml.printerSettings"/>
  <Override PartName="/xl/calcChain.xml" ContentType="application/vnd.openxmlformats-officedocument.spreadsheetml.calcChain+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adb.intra.admin.ch\Userhome$\All\config\Desktop\"/>
    </mc:Choice>
  </mc:AlternateContent>
  <bookViews>
    <workbookView xWindow="0" yWindow="0" windowWidth="17490" windowHeight="9765" firstSheet="2" activeTab="3"/>
  </bookViews>
  <sheets>
    <sheet name="_com.sap.ip.bi.xl.hiddensheet" sheetId="3" state="veryHidden" r:id="rId1"/>
    <sheet name="Hilfstabelle" sheetId="4" state="hidden" r:id="rId2"/>
    <sheet name="Infoblatt" sheetId="1" r:id="rId3"/>
    <sheet name="Vergangenheit nach Aufg.-gebiet" sheetId="2" r:id="rId4"/>
  </sheets>
  <definedNames>
    <definedName name="_xlnm.Print_Titles" localSheetId="1">Hilfstabelle!$1:$3</definedName>
    <definedName name="_xlnm.Print_Titles" localSheetId="3">'Vergangenheit nach Aufg.-gebiet'!$A:$B,'Vergangenheit nach Aufg.-gebiet'!$4:$8</definedName>
    <definedName name="SAPCrosstab1">Hilfstabelle!$H$1:$H$2</definedName>
    <definedName name="SAPCrosstab2">'Vergangenheit nach Aufg.-gebiet'!$A$4:$F$43</definedName>
    <definedName name="SAPSAPSprache">Hilfstabelle!$H$1:$H$2</definedName>
    <definedName name="SAPSprache">Hilfstabelle!$H$2</definedName>
    <definedName name="Sprachtexte">Hilfstabelle!$D$3:$G$103</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26" i="2" l="1"/>
  <c r="G25" i="2"/>
  <c r="G16" i="2"/>
  <c r="D14" i="1"/>
  <c r="D15" i="1"/>
  <c r="D16" i="1"/>
  <c r="B11" i="1"/>
  <c r="B12" i="1"/>
  <c r="D18" i="1"/>
  <c r="A18" i="1" a="1"/>
  <c r="A18" i="1"/>
  <c r="B18" i="1"/>
  <c r="A19" i="1"/>
  <c r="B19" i="1"/>
  <c r="A20" i="1"/>
  <c r="B20" i="1"/>
  <c r="A21" i="1"/>
  <c r="B21" i="1"/>
  <c r="A22" i="1"/>
  <c r="B22" i="1"/>
  <c r="A23" i="1"/>
  <c r="B23" i="1"/>
  <c r="A24" i="1"/>
  <c r="B24" i="1"/>
  <c r="A25" i="1"/>
  <c r="B25" i="1"/>
  <c r="A26" i="1"/>
  <c r="B26" i="1"/>
  <c r="A27" i="1"/>
  <c r="B27" i="1"/>
  <c r="A28" i="1"/>
  <c r="B28" i="1"/>
  <c r="E37" i="4"/>
  <c r="H33" i="4"/>
  <c r="D38" i="4"/>
  <c r="D37" i="4"/>
  <c r="H5" i="4"/>
  <c r="H6" i="4"/>
  <c r="H7" i="4"/>
  <c r="H8" i="4"/>
  <c r="H9" i="4"/>
  <c r="H10" i="4"/>
  <c r="H11" i="4"/>
  <c r="H12" i="4"/>
  <c r="H13" i="4"/>
  <c r="H14" i="4"/>
  <c r="H15" i="4"/>
  <c r="H16" i="4"/>
  <c r="H17" i="4"/>
  <c r="H18" i="4"/>
  <c r="H19" i="4"/>
  <c r="H20" i="4"/>
  <c r="H21" i="4"/>
  <c r="H22" i="4"/>
  <c r="H23" i="4"/>
  <c r="H24" i="4"/>
  <c r="H25" i="4"/>
  <c r="H26" i="4"/>
  <c r="H27" i="4"/>
  <c r="H28" i="4"/>
  <c r="H29" i="4"/>
  <c r="H30" i="4"/>
  <c r="H31" i="4"/>
  <c r="H32" i="4"/>
  <c r="H34" i="4"/>
  <c r="H35" i="4"/>
  <c r="H36" i="4"/>
  <c r="H37" i="4"/>
  <c r="H38" i="4"/>
  <c r="H39" i="4"/>
  <c r="H40" i="4"/>
  <c r="H41" i="4"/>
  <c r="H42" i="4"/>
  <c r="H43" i="4"/>
  <c r="H44" i="4"/>
  <c r="H45" i="4"/>
  <c r="H46" i="4"/>
  <c r="H47" i="4"/>
  <c r="H48" i="4"/>
  <c r="H49" i="4"/>
  <c r="H50" i="4"/>
  <c r="H51" i="4"/>
  <c r="H52" i="4"/>
  <c r="H53" i="4"/>
  <c r="H54" i="4"/>
  <c r="H55" i="4"/>
  <c r="H56" i="4"/>
  <c r="H57" i="4"/>
  <c r="H58" i="4"/>
  <c r="H59" i="4"/>
  <c r="H60" i="4"/>
  <c r="H61" i="4"/>
  <c r="H62" i="4"/>
  <c r="H63" i="4"/>
  <c r="H64" i="4"/>
  <c r="H65" i="4"/>
  <c r="H66" i="4"/>
  <c r="H67" i="4"/>
  <c r="H68" i="4"/>
  <c r="H69" i="4"/>
  <c r="H70" i="4"/>
  <c r="H71" i="4"/>
  <c r="H72" i="4"/>
  <c r="H73" i="4"/>
  <c r="H74" i="4"/>
  <c r="H75" i="4"/>
  <c r="H76" i="4"/>
  <c r="H77" i="4"/>
  <c r="H78" i="4"/>
  <c r="H79" i="4"/>
  <c r="H80" i="4"/>
  <c r="H81" i="4"/>
  <c r="H82" i="4"/>
  <c r="H83" i="4"/>
  <c r="H84" i="4"/>
  <c r="H85" i="4"/>
  <c r="H86" i="4"/>
  <c r="H87" i="4"/>
  <c r="H88" i="4"/>
  <c r="H89" i="4"/>
  <c r="H90" i="4"/>
  <c r="H91" i="4"/>
  <c r="H92" i="4"/>
  <c r="H93" i="4"/>
  <c r="H94" i="4"/>
  <c r="H95" i="4"/>
  <c r="H96" i="4"/>
  <c r="H97" i="4"/>
  <c r="H98" i="4"/>
  <c r="H99" i="4"/>
  <c r="H100" i="4"/>
  <c r="H101" i="4"/>
  <c r="H102" i="4"/>
  <c r="H103" i="4"/>
  <c r="H4" i="4"/>
  <c r="G39" i="4"/>
  <c r="F39" i="4"/>
  <c r="E39" i="4"/>
  <c r="A15" i="1"/>
  <c r="A16" i="1"/>
  <c r="A17" i="1"/>
  <c r="D17" i="1"/>
  <c r="A1" i="1"/>
  <c r="A14" i="1"/>
  <c r="A2" i="2"/>
  <c r="A1" i="2"/>
  <c r="A5" i="1"/>
  <c r="A2" i="1"/>
  <c r="A12" i="1"/>
  <c r="A11" i="1"/>
  <c r="A10" i="1"/>
  <c r="A4" i="1"/>
</calcChain>
</file>

<file path=xl/comments1.xml><?xml version="1.0" encoding="utf-8"?>
<comments xmlns="http://schemas.openxmlformats.org/spreadsheetml/2006/main">
  <authors>
    <author>Hostettler Daniel DaHo BIT</author>
  </authors>
  <commentList>
    <comment ref="C33" authorId="0" shapeId="0">
      <text>
        <r>
          <rPr>
            <b/>
            <sz val="9"/>
            <color indexed="81"/>
            <rFont val="Segoe UI"/>
            <family val="2"/>
          </rPr>
          <t>Hostettler Daniel DaHo BIT:</t>
        </r>
        <r>
          <rPr>
            <sz val="9"/>
            <color indexed="81"/>
            <rFont val="Segoe UI"/>
            <family val="2"/>
          </rPr>
          <t xml:space="preserve">
Diese Zeile darf nicht verändert werden, da Sie für die Steuerung der Datumsformate in der jeweiligen Sprache verwendet wird.</t>
        </r>
      </text>
    </comment>
    <comment ref="C39" authorId="0" shapeId="0">
      <text>
        <r>
          <rPr>
            <b/>
            <sz val="9"/>
            <color indexed="81"/>
            <rFont val="Segoe UI"/>
            <family val="2"/>
          </rPr>
          <t>Hostettler Daniel DaHo BIT:</t>
        </r>
        <r>
          <rPr>
            <sz val="9"/>
            <color indexed="81"/>
            <rFont val="Segoe UI"/>
            <family val="2"/>
          </rPr>
          <t xml:space="preserve">
Diese Zeile nicht übersetzen, da Tabellenreiter nicht übersetzt werden.</t>
        </r>
      </text>
    </comment>
  </commentList>
</comments>
</file>

<file path=xl/sharedStrings.xml><?xml version="1.0" encoding="utf-8"?>
<sst xmlns="http://schemas.openxmlformats.org/spreadsheetml/2006/main" count="153" uniqueCount="132">
  <si>
    <t xml:space="preserve">Infoblatt zu Bericht: </t>
  </si>
  <si>
    <t>Berichtsinformationen</t>
  </si>
  <si>
    <t>Berichtsname</t>
  </si>
  <si>
    <t>Benutzer</t>
  </si>
  <si>
    <t>Datenquelle 1 [DS_1]</t>
  </si>
  <si>
    <t>Letzte Datenaktualisierung</t>
  </si>
  <si>
    <t>Stichtag</t>
  </si>
  <si>
    <t>Filter</t>
  </si>
  <si>
    <t>Selektionen / Variablen</t>
  </si>
  <si>
    <t>Allgemeine Informationen:</t>
  </si>
  <si>
    <t>wiederkehrende Texte pro Bericht</t>
  </si>
  <si>
    <t>individuelle Texte pro Bericht</t>
  </si>
  <si>
    <t>Suchzeile</t>
  </si>
  <si>
    <t>TextID</t>
  </si>
  <si>
    <t>Erläuterung</t>
  </si>
  <si>
    <t>Formelergebnis</t>
  </si>
  <si>
    <t>Informations générales:</t>
  </si>
  <si>
    <t>Nom du rapport</t>
  </si>
  <si>
    <t>Sélections / variables</t>
  </si>
  <si>
    <t>Berichtstitel auf Infoblatt</t>
  </si>
  <si>
    <t>Untertitel auf Infoblatt</t>
  </si>
  <si>
    <t>Text allgemeine Informationen</t>
  </si>
  <si>
    <t>Berichtstitel</t>
  </si>
  <si>
    <t>Berichtsuntertitel</t>
  </si>
  <si>
    <t>Überschriften/Titel von Tabellen und Grafiken</t>
  </si>
  <si>
    <t>Untertitel von Tabellen und Grafiken</t>
  </si>
  <si>
    <t>Diagrammbeschriftungen</t>
  </si>
  <si>
    <t>Fussnoten</t>
  </si>
  <si>
    <t>…</t>
  </si>
  <si>
    <t>DE</t>
  </si>
  <si>
    <t>FR</t>
  </si>
  <si>
    <t>IT</t>
  </si>
  <si>
    <t>EN</t>
  </si>
  <si>
    <t>[$-100C]</t>
  </si>
  <si>
    <t>[$-807]</t>
  </si>
  <si>
    <t>[$-809]</t>
  </si>
  <si>
    <t>[$-810]</t>
  </si>
  <si>
    <t>Ländercode Excel</t>
  </si>
  <si>
    <t>Feuille d'information concernant le rapport:</t>
  </si>
  <si>
    <t>Informations concernant le rapport</t>
  </si>
  <si>
    <t>Utilisateur</t>
  </si>
  <si>
    <t>Dernière mise à jour des données</t>
  </si>
  <si>
    <t>Jour de référence</t>
  </si>
  <si>
    <t>Filtre</t>
  </si>
  <si>
    <t>Vergangenheit nach Aufgabengebieten</t>
  </si>
  <si>
    <t>Vergangenheit nach Aufg.-gebiet [DS_1]</t>
  </si>
  <si>
    <t>Passé par groupe de tâches</t>
  </si>
  <si>
    <t>Der Bericht zeigt den Voranschlag und Finanzplan sowie die Rechnung in der Aufgabengebietssicht. Er zeigt sämtliche vorhanden Werte ab dem Jahr 1990 an.
Der Bericht umfasst nur Daten, welche nachfolgende Selektionsbedingungen erfüllen:
• nur finanzierungswirksam
• Kontenklassen 3 und 5
• Kontengruppe 1 30 - 38 und 30 - 59
• Kreditstufe 2 ohne ausserordentliche Positionen 
Der Bericht basiert auf der Kreditsicht.</t>
  </si>
  <si>
    <t>Le rapport présente le budget, le plan financier et le compte selon l'optique des groupes de tâches. Il comprend toutes les valeurs disponibles depuis 1990.
Le rapport ne tient compte que des données qui répondent aux critères de sélection suivants:
• uniquement avec incidences financières
• classes de comptes 3 et 5
• groupe de comptes 1 30 - 38 et 30 - 59
• niveau de crédit 2 sans les postes extraordinaires 
Le rapport s'oriente sur l'optique des crédits.</t>
  </si>
  <si>
    <t>Sprachenschlüssel</t>
  </si>
  <si>
    <t/>
  </si>
  <si>
    <t>Budgetzyklus</t>
  </si>
  <si>
    <t>2016</t>
  </si>
  <si>
    <t>2017</t>
  </si>
  <si>
    <t>2018</t>
  </si>
  <si>
    <t>2019</t>
  </si>
  <si>
    <t>#</t>
  </si>
  <si>
    <t>Geschäftsjahr</t>
  </si>
  <si>
    <t>Version</t>
  </si>
  <si>
    <t>0</t>
  </si>
  <si>
    <t>10</t>
  </si>
  <si>
    <t>Detailaufgabengebiet</t>
  </si>
  <si>
    <t>CHF</t>
  </si>
  <si>
    <t>Aufgabenportfolio</t>
  </si>
  <si>
    <t>1</t>
  </si>
  <si>
    <t>Institutionelle und finanzielle Voraussetzungen</t>
  </si>
  <si>
    <t>3</t>
  </si>
  <si>
    <t>Beziehungen zum Ausland - Internationale Zusammenarbeit</t>
  </si>
  <si>
    <t>4</t>
  </si>
  <si>
    <t>Sicherheit</t>
  </si>
  <si>
    <t>5</t>
  </si>
  <si>
    <t>Bildung und Forschung</t>
  </si>
  <si>
    <t>6</t>
  </si>
  <si>
    <t>Kultur und Freizeit</t>
  </si>
  <si>
    <t>7</t>
  </si>
  <si>
    <t>Gesundheit</t>
  </si>
  <si>
    <t>8</t>
  </si>
  <si>
    <t>Soziale Wohlfahrt</t>
  </si>
  <si>
    <t>8.1</t>
  </si>
  <si>
    <t>Altersversicherung</t>
  </si>
  <si>
    <t>8.2</t>
  </si>
  <si>
    <t>Invalidenversicherung</t>
  </si>
  <si>
    <t>8.3</t>
  </si>
  <si>
    <t>Krankenversicherung</t>
  </si>
  <si>
    <t>8.4</t>
  </si>
  <si>
    <t>Ergänzungsleistungen</t>
  </si>
  <si>
    <t>8.5</t>
  </si>
  <si>
    <t>Militärversicherung</t>
  </si>
  <si>
    <t>8.6</t>
  </si>
  <si>
    <t>Arbeitslosenversicherung / Arbeitsvermittlung</t>
  </si>
  <si>
    <t>8.7</t>
  </si>
  <si>
    <t>Sozialer Wohnungsbau / Wohnbauförderung</t>
  </si>
  <si>
    <t>8.8</t>
  </si>
  <si>
    <t>Migration</t>
  </si>
  <si>
    <t>8.9</t>
  </si>
  <si>
    <t>Familienpolitik, Gleichstellung</t>
  </si>
  <si>
    <t>9</t>
  </si>
  <si>
    <t>Verkehr</t>
  </si>
  <si>
    <t>Umwelt und Raumordnung</t>
  </si>
  <si>
    <t>11</t>
  </si>
  <si>
    <t>Landwirtschaft und Ernährung</t>
  </si>
  <si>
    <t>12</t>
  </si>
  <si>
    <t>Wirtschaft</t>
  </si>
  <si>
    <t>13</t>
  </si>
  <si>
    <t>Finanzen und Steuern</t>
  </si>
  <si>
    <t>5080000</t>
  </si>
  <si>
    <t>Familien- und Kinder- und Jugendpolitik</t>
  </si>
  <si>
    <t>5080100</t>
  </si>
  <si>
    <t>Auslandschweizerhilfe</t>
  </si>
  <si>
    <t>5080200</t>
  </si>
  <si>
    <t>Übrige Sozialhilfe</t>
  </si>
  <si>
    <t>5080300</t>
  </si>
  <si>
    <t>Gleichstellung</t>
  </si>
  <si>
    <t>1016/A200.0001</t>
  </si>
  <si>
    <t>Funktionsaufwand (Globalbudget)</t>
  </si>
  <si>
    <t>1016/A231.0243</t>
  </si>
  <si>
    <t>Familienorganisationen</t>
  </si>
  <si>
    <t>1016/A231.0244</t>
  </si>
  <si>
    <t>Familienergänzende Kinderbetreuung</t>
  </si>
  <si>
    <t>1016/A231.0246</t>
  </si>
  <si>
    <t>Ausserschulische Kinder- und Jugendförderung</t>
  </si>
  <si>
    <t>1016/A231.0247</t>
  </si>
  <si>
    <t>Kinderschutz/Kinderrechte</t>
  </si>
  <si>
    <t>1016/A231.0249</t>
  </si>
  <si>
    <t>Anschubfinanzierung zugunst. kant. Kinder- und Jugendpolitik</t>
  </si>
  <si>
    <t>1057/A202.0131</t>
  </si>
  <si>
    <t>Ausgleich Arbeitgeberbeiträge</t>
  </si>
  <si>
    <t>1057/A202.0132</t>
  </si>
  <si>
    <t>Arbeitgeberleistungen und vorzeitige Pensionierungen</t>
  </si>
  <si>
    <t>1057/A202.0133</t>
  </si>
  <si>
    <t>Übriger Personalaufwand zentral</t>
  </si>
  <si>
    <t>Proportion en fonction de l'échelon précédent pour l'année 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</si>
</sst>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2">
    <numFmt numFmtId="164" formatCode="dddd\,\ mmmm\ dd\,\ yyyy\ h:mm:ss\ AM/PM"/>
    <numFmt numFmtId="165" formatCode="###,000"/>
    <numFmt numFmtId="166" formatCode="dddd\,\ dd/\ mmmm\ yyyy\,\ hh:mm:ss"/>
    <numFmt numFmtId="167" formatCode="#,##0.00_ ;\-#,##0.00\ "/>
    <numFmt numFmtId="168" formatCode="&quot;[-] &quot;@"/>
    <numFmt numFmtId="169" formatCode="&quot;  [-] &quot;@"/>
    <numFmt numFmtId="170" formatCode="&quot;    [+] &quot;@"/>
    <numFmt numFmtId="171" formatCode="&quot;    [-] &quot;@"/>
    <numFmt numFmtId="172" formatCode="&quot;      [+] &quot;@"/>
    <numFmt numFmtId="173" formatCode="&quot;      [-] &quot;@"/>
    <numFmt numFmtId="174" formatCode="&quot;             &quot;@"/>
    <numFmt numFmtId="175" formatCode="0.0%"/>
  </numFmts>
  <fonts count="19" x14ac:knownFonts="1">
    <font>
      <sz val="10"/>
      <color theme="1"/>
      <name val="Arial"/>
      <family val="2"/>
    </font>
    <font>
      <sz val="8"/>
      <color theme="1"/>
      <name val="Arial"/>
      <family val="2"/>
    </font>
    <font>
      <b/>
      <sz val="13"/>
      <color theme="1"/>
      <name val="Arial"/>
      <family val="2"/>
    </font>
    <font>
      <sz val="13"/>
      <color theme="1"/>
      <name val="Arial"/>
      <family val="2"/>
    </font>
    <font>
      <sz val="10"/>
      <color theme="1"/>
      <name val="Arial"/>
      <family val="2"/>
    </font>
    <font>
      <u/>
      <sz val="10"/>
      <color theme="1"/>
      <name val="Arial"/>
      <family val="2"/>
    </font>
    <font>
      <b/>
      <sz val="10"/>
      <color theme="1"/>
      <name val="Arial"/>
      <family val="2"/>
    </font>
    <font>
      <sz val="10"/>
      <color rgb="FF000000"/>
      <name val="Arial"/>
      <family val="2"/>
    </font>
    <font>
      <b/>
      <sz val="10"/>
      <color rgb="FF000000"/>
      <name val="Arial"/>
      <family val="2"/>
    </font>
    <font>
      <b/>
      <sz val="10"/>
      <color rgb="FF00CC00"/>
      <name val="Arial"/>
      <family val="2"/>
    </font>
    <font>
      <b/>
      <sz val="10"/>
      <color rgb="FF33CC33"/>
      <name val="Arial"/>
      <family val="2"/>
    </font>
    <font>
      <b/>
      <sz val="10"/>
      <color rgb="FFFF9900"/>
      <name val="Arial"/>
      <family val="2"/>
    </font>
    <font>
      <b/>
      <sz val="10"/>
      <color rgb="FFFF0000"/>
      <name val="Arial"/>
      <family val="2"/>
    </font>
    <font>
      <sz val="10"/>
      <color rgb="FF222222"/>
      <name val="Arial"/>
      <family val="2"/>
    </font>
    <font>
      <sz val="9"/>
      <color indexed="81"/>
      <name val="Segoe UI"/>
      <family val="2"/>
    </font>
    <font>
      <b/>
      <sz val="9"/>
      <color indexed="81"/>
      <name val="Segoe UI"/>
      <family val="2"/>
    </font>
    <font>
      <sz val="8"/>
      <color rgb="FF1F497D"/>
      <name val="Verdana"/>
      <family val="2"/>
    </font>
    <font>
      <sz val="8"/>
      <color rgb="FFDBE5F1"/>
      <name val="Verdana"/>
      <family val="2"/>
    </font>
    <font>
      <sz val="8"/>
      <color rgb="FF000000"/>
      <name val="Arial"/>
      <family val="2"/>
    </font>
  </fonts>
  <fills count="22">
    <fill>
      <patternFill patternType="none"/>
    </fill>
    <fill>
      <patternFill patternType="gray125"/>
    </fill>
    <fill>
      <patternFill patternType="solid">
        <fgColor theme="0" tint="-0.14999847407452621"/>
        <bgColor indexed="64"/>
      </patternFill>
    </fill>
    <fill>
      <patternFill patternType="solid">
        <fgColor rgb="FFFFFFFF"/>
        <bgColor rgb="FF000000"/>
      </patternFill>
    </fill>
    <fill>
      <patternFill patternType="solid">
        <fgColor rgb="FFC6F9C1"/>
        <bgColor rgb="FF000000"/>
      </patternFill>
    </fill>
    <fill>
      <patternFill patternType="solid">
        <fgColor rgb="FFABEDA5"/>
        <bgColor rgb="FF000000"/>
      </patternFill>
    </fill>
    <fill>
      <patternFill patternType="solid">
        <fgColor rgb="FF94D88F"/>
        <bgColor rgb="FF000000"/>
      </patternFill>
    </fill>
    <fill>
      <patternFill patternType="solid">
        <fgColor rgb="FFFFFDBF"/>
        <bgColor rgb="FF000000"/>
      </patternFill>
    </fill>
    <fill>
      <patternFill patternType="solid">
        <fgColor rgb="FFFFFB8C"/>
        <bgColor rgb="FF000000"/>
      </patternFill>
    </fill>
    <fill>
      <patternFill patternType="solid">
        <fgColor rgb="FFFFF843"/>
        <bgColor rgb="FF000000"/>
      </patternFill>
    </fill>
    <fill>
      <patternFill patternType="solid">
        <fgColor rgb="FFFFC7CE"/>
        <bgColor rgb="FF000000"/>
      </patternFill>
    </fill>
    <fill>
      <patternFill patternType="solid">
        <fgColor rgb="FFFF988C"/>
        <bgColor rgb="FF000000"/>
      </patternFill>
    </fill>
    <fill>
      <patternFill patternType="solid">
        <fgColor rgb="FFFF6758"/>
        <bgColor rgb="FF000000"/>
      </patternFill>
    </fill>
    <fill>
      <patternFill patternType="solid">
        <fgColor rgb="FFEAEAEA"/>
        <bgColor rgb="FF000000"/>
      </patternFill>
    </fill>
    <fill>
      <patternFill patternType="solid">
        <fgColor theme="7"/>
        <bgColor rgb="FF000000"/>
      </patternFill>
    </fill>
    <fill>
      <patternFill patternType="solid">
        <fgColor theme="0" tint="-4.9989318521683403E-2"/>
        <bgColor rgb="FF000000"/>
      </patternFill>
    </fill>
    <fill>
      <patternFill patternType="solid">
        <fgColor theme="7"/>
        <bgColor indexed="64"/>
      </patternFill>
    </fill>
    <fill>
      <patternFill patternType="solid">
        <fgColor theme="9" tint="0.79998168889431442"/>
        <bgColor indexed="64"/>
      </patternFill>
    </fill>
    <fill>
      <patternFill patternType="solid">
        <fgColor rgb="FFDBE5F1"/>
        <bgColor rgb="FFFFFFFF"/>
      </patternFill>
    </fill>
    <fill>
      <patternFill patternType="solid">
        <fgColor theme="5" tint="0.79998168889431442"/>
        <bgColor indexed="64"/>
      </patternFill>
    </fill>
    <fill>
      <patternFill patternType="solid">
        <fgColor theme="5" tint="0.39997558519241921"/>
        <bgColor indexed="64"/>
      </patternFill>
    </fill>
    <fill>
      <patternFill patternType="solid">
        <fgColor theme="5" tint="0.59999389629810485"/>
        <bgColor indexed="64"/>
      </patternFill>
    </fill>
  </fills>
  <borders count="8">
    <border>
      <left/>
      <right/>
      <top/>
      <bottom/>
      <diagonal/>
    </border>
    <border>
      <left/>
      <right/>
      <top style="thin">
        <color rgb="FF000000"/>
      </top>
      <bottom/>
      <diagonal/>
    </border>
    <border>
      <left/>
      <right/>
      <top style="thin">
        <color theme="0" tint="-0.14996795556505021"/>
      </top>
      <bottom style="thin">
        <color theme="0" tint="-0.14996795556505021"/>
      </bottom>
      <diagonal/>
    </border>
    <border>
      <left/>
      <right/>
      <top style="thin">
        <color rgb="FFC0C0C0"/>
      </top>
      <bottom style="thin">
        <color rgb="FFC0C0C0"/>
      </bottom>
      <diagonal/>
    </border>
    <border>
      <left/>
      <right/>
      <top style="thin">
        <color theme="0" tint="-0.14990691854609822"/>
      </top>
      <bottom style="thin">
        <color theme="0" tint="-0.14996795556505021"/>
      </bottom>
      <diagonal/>
    </border>
    <border>
      <left style="thin">
        <color theme="3" tint="-0.24994659260841701"/>
      </left>
      <right style="thin">
        <color theme="3" tint="-0.24994659260841701"/>
      </right>
      <top style="thin">
        <color theme="3" tint="-0.24994659260841701"/>
      </top>
      <bottom style="thin">
        <color theme="3" tint="-0.24994659260841701"/>
      </bottom>
      <diagonal/>
    </border>
    <border>
      <left style="medium">
        <color rgb="FFFF0000"/>
      </left>
      <right style="medium">
        <color rgb="FFFF0000"/>
      </right>
      <top style="medium">
        <color rgb="FFFF0000"/>
      </top>
      <bottom style="medium">
        <color rgb="FFFF0000"/>
      </bottom>
      <diagonal/>
    </border>
    <border>
      <left style="thin">
        <color theme="3" tint="0.59996337778862885"/>
      </left>
      <right style="thin">
        <color theme="3" tint="0.59996337778862885"/>
      </right>
      <top style="thin">
        <color theme="3" tint="0.59996337778862885"/>
      </top>
      <bottom style="thin">
        <color theme="3" tint="0.59996337778862885"/>
      </bottom>
      <diagonal/>
    </border>
  </borders>
  <cellStyleXfs count="48">
    <xf numFmtId="0" fontId="0" fillId="0" borderId="0"/>
    <xf numFmtId="0" fontId="8" fillId="3" borderId="2" applyNumberFormat="0" applyFill="0" applyAlignment="0" applyProtection="0">
      <alignment horizontal="left" vertical="center" indent="1"/>
    </xf>
    <xf numFmtId="167" fontId="4" fillId="0" borderId="2" applyNumberFormat="0">
      <alignment horizontal="right" vertical="center"/>
    </xf>
    <xf numFmtId="165" fontId="6" fillId="15" borderId="2" applyNumberFormat="0">
      <alignment horizontal="right" vertical="center"/>
    </xf>
    <xf numFmtId="0" fontId="7" fillId="3" borderId="2" applyNumberFormat="0" applyFill="0" applyAlignment="0" applyProtection="0">
      <alignment horizontal="left" vertical="center" indent="1"/>
    </xf>
    <xf numFmtId="0" fontId="7" fillId="0" borderId="2" applyNumberFormat="0" applyAlignment="0" applyProtection="0">
      <alignment horizontal="left" vertical="center" indent="1"/>
    </xf>
    <xf numFmtId="0" fontId="7" fillId="0" borderId="2" applyNumberFormat="0" applyProtection="0">
      <alignment horizontal="right" vertical="center"/>
    </xf>
    <xf numFmtId="0" fontId="8" fillId="3" borderId="2" applyNumberFormat="0" applyFill="0" applyAlignment="0" applyProtection="0">
      <alignment horizontal="left" vertical="center" indent="1"/>
    </xf>
    <xf numFmtId="165" fontId="6" fillId="13" borderId="2" applyNumberFormat="0" applyFill="0" applyAlignment="0" applyProtection="0">
      <alignment horizontal="right" vertical="center"/>
    </xf>
    <xf numFmtId="165" fontId="8" fillId="0" borderId="2" applyNumberFormat="0" applyProtection="0">
      <alignment horizontal="right" vertical="center"/>
    </xf>
    <xf numFmtId="165" fontId="9" fillId="6" borderId="2" applyNumberFormat="0" applyAlignment="0" applyProtection="0">
      <alignment horizontal="right" vertical="center" indent="1"/>
    </xf>
    <xf numFmtId="165" fontId="10" fillId="5" borderId="2" applyNumberFormat="0" applyAlignment="0" applyProtection="0">
      <alignment horizontal="right" vertical="center" indent="1"/>
    </xf>
    <xf numFmtId="165" fontId="10" fillId="4" borderId="3" applyNumberFormat="0" applyAlignment="0" applyProtection="0">
      <alignment horizontal="right" vertical="center" indent="1"/>
    </xf>
    <xf numFmtId="165" fontId="11" fillId="7" borderId="2" applyNumberFormat="0" applyAlignment="0" applyProtection="0">
      <alignment horizontal="right" vertical="center" indent="1"/>
    </xf>
    <xf numFmtId="165" fontId="11" fillId="8" borderId="2" applyNumberFormat="0" applyAlignment="0" applyProtection="0">
      <alignment horizontal="right" vertical="center" indent="1"/>
    </xf>
    <xf numFmtId="165" fontId="11" fillId="9" borderId="2" applyNumberFormat="0" applyAlignment="0" applyProtection="0">
      <alignment horizontal="right" vertical="center" indent="1"/>
    </xf>
    <xf numFmtId="165" fontId="12" fillId="10" borderId="2" applyNumberFormat="0" applyAlignment="0" applyProtection="0">
      <alignment horizontal="right" vertical="center" indent="1"/>
    </xf>
    <xf numFmtId="165" fontId="12" fillId="11" borderId="2" applyNumberFormat="0" applyAlignment="0" applyProtection="0">
      <alignment horizontal="right" vertical="center" indent="1"/>
    </xf>
    <xf numFmtId="165" fontId="12" fillId="12" borderId="2" applyNumberFormat="0" applyAlignment="0" applyProtection="0">
      <alignment horizontal="right" vertical="center" indent="1"/>
    </xf>
    <xf numFmtId="0" fontId="4" fillId="0" borderId="1" applyNumberFormat="0" applyFill="0" applyBorder="0" applyAlignment="0" applyProtection="0"/>
    <xf numFmtId="165" fontId="8" fillId="0" borderId="2" applyNumberFormat="0" applyAlignment="0" applyProtection="0">
      <alignment horizontal="left" vertical="center" indent="1"/>
    </xf>
    <xf numFmtId="0" fontId="8" fillId="15" borderId="4" applyNumberFormat="0" applyAlignment="0" applyProtection="0">
      <alignment horizontal="left" vertical="center" indent="1"/>
    </xf>
    <xf numFmtId="165" fontId="8" fillId="0" borderId="2" applyNumberFormat="0" applyProtection="0">
      <alignment horizontal="right" vertical="top" wrapText="1"/>
    </xf>
    <xf numFmtId="0" fontId="8" fillId="0" borderId="2" applyNumberFormat="0" applyAlignment="0" applyProtection="0">
      <alignment horizontal="left" vertical="center" indent="1"/>
    </xf>
    <xf numFmtId="0" fontId="8" fillId="0" borderId="2" applyNumberFormat="0" applyAlignment="0" applyProtection="0">
      <alignment horizontal="left" vertical="center" indent="1"/>
    </xf>
    <xf numFmtId="0" fontId="8" fillId="0" borderId="2" applyNumberFormat="0" applyAlignment="0" applyProtection="0">
      <alignment horizontal="left" vertical="center" indent="1"/>
    </xf>
    <xf numFmtId="0" fontId="7" fillId="0" borderId="2" applyNumberFormat="0" applyAlignment="0" applyProtection="0">
      <alignment horizontal="left" vertical="center" indent="1"/>
    </xf>
    <xf numFmtId="0" fontId="7" fillId="0" borderId="2" applyNumberFormat="0" applyAlignment="0" applyProtection="0">
      <alignment horizontal="left" vertical="center" indent="1"/>
    </xf>
    <xf numFmtId="0" fontId="7" fillId="14" borderId="2" applyNumberFormat="0" applyAlignment="0" applyProtection="0"/>
    <xf numFmtId="0" fontId="8" fillId="14" borderId="2" applyAlignment="0" applyProtection="0"/>
    <xf numFmtId="0" fontId="7" fillId="14" borderId="2" applyNumberFormat="0" applyAlignment="0" applyProtection="0">
      <alignment horizontal="left" vertical="center" indent="1"/>
    </xf>
    <xf numFmtId="0" fontId="7" fillId="14" borderId="2" applyNumberFormat="0" applyAlignment="0" applyProtection="0">
      <alignment horizontal="left" vertical="center" indent="1"/>
    </xf>
    <xf numFmtId="0" fontId="7" fillId="14" borderId="2" applyNumberFormat="0" applyAlignment="0" applyProtection="0">
      <alignment horizontal="left" vertical="center" indent="1"/>
    </xf>
    <xf numFmtId="165" fontId="7" fillId="14" borderId="2" applyNumberFormat="0" applyProtection="0">
      <alignment horizontal="right" vertical="center"/>
    </xf>
    <xf numFmtId="0" fontId="7" fillId="14" borderId="2" applyNumberFormat="0" applyProtection="0">
      <alignment horizontal="right" vertical="center"/>
    </xf>
    <xf numFmtId="165" fontId="6" fillId="14" borderId="2" applyNumberFormat="0" applyProtection="0">
      <alignment horizontal="right" vertical="center"/>
    </xf>
    <xf numFmtId="0" fontId="8" fillId="15" borderId="2" applyNumberFormat="0" applyAlignment="0" applyProtection="0">
      <alignment horizontal="left" vertical="center" indent="1"/>
    </xf>
    <xf numFmtId="0" fontId="7" fillId="0" borderId="2" applyNumberFormat="0" applyAlignment="0" applyProtection="0">
      <alignment horizontal="left" vertical="center" indent="1"/>
    </xf>
    <xf numFmtId="0" fontId="7" fillId="0" borderId="2" applyNumberFormat="0" applyAlignment="0" applyProtection="0">
      <alignment horizontal="left" vertical="center" indent="1"/>
    </xf>
    <xf numFmtId="0" fontId="7" fillId="0" borderId="2" applyNumberFormat="0" applyAlignment="0" applyProtection="0">
      <alignment horizontal="left" vertical="center" indent="1"/>
    </xf>
    <xf numFmtId="0" fontId="7" fillId="0" borderId="2" applyNumberFormat="0" applyAlignment="0" applyProtection="0">
      <alignment horizontal="left" vertical="center" indent="1"/>
    </xf>
    <xf numFmtId="0" fontId="7" fillId="0" borderId="2" applyNumberFormat="0" applyAlignment="0" applyProtection="0">
      <alignment horizontal="left" vertical="center" indent="1"/>
    </xf>
    <xf numFmtId="0" fontId="7" fillId="0" borderId="2" applyNumberFormat="0" applyAlignment="0" applyProtection="0">
      <alignment horizontal="left" vertical="center" indent="1"/>
    </xf>
    <xf numFmtId="0" fontId="7" fillId="0" borderId="2" applyNumberFormat="0" applyAlignment="0" applyProtection="0">
      <alignment horizontal="left" vertical="center" indent="1"/>
    </xf>
    <xf numFmtId="165" fontId="16" fillId="18" borderId="5" applyNumberFormat="0" applyAlignment="0" applyProtection="0">
      <alignment horizontal="left" vertical="center" indent="1"/>
    </xf>
    <xf numFmtId="165" fontId="17" fillId="18" borderId="0" applyNumberFormat="0" applyAlignment="0" applyProtection="0">
      <alignment horizontal="left" vertical="center" indent="1"/>
    </xf>
    <xf numFmtId="0" fontId="18" fillId="0" borderId="6" applyNumberFormat="0" applyFont="0" applyFill="0" applyAlignment="0" applyProtection="0"/>
    <xf numFmtId="165" fontId="16" fillId="0" borderId="7" applyNumberFormat="0" applyFill="0" applyBorder="0" applyAlignment="0" applyProtection="0">
      <alignment horizontal="right" vertical="center"/>
    </xf>
  </cellStyleXfs>
  <cellXfs count="72">
    <xf numFmtId="0" fontId="0" fillId="0" borderId="0" xfId="0"/>
    <xf numFmtId="0" fontId="2" fillId="0" borderId="0" xfId="0" applyFont="1"/>
    <xf numFmtId="0" fontId="3" fillId="0" borderId="0" xfId="0" applyFont="1"/>
    <xf numFmtId="0" fontId="1" fillId="0" borderId="0" xfId="0" applyFont="1"/>
    <xf numFmtId="0" fontId="2" fillId="0" borderId="0" xfId="0" applyFont="1" applyAlignment="1">
      <alignment horizontal="left"/>
    </xf>
    <xf numFmtId="0" fontId="3" fillId="0" borderId="0" xfId="0" applyFont="1" applyAlignment="1">
      <alignment horizontal="left"/>
    </xf>
    <xf numFmtId="0" fontId="0" fillId="0" borderId="0" xfId="0" applyFont="1"/>
    <xf numFmtId="0" fontId="0" fillId="0" borderId="0" xfId="0" quotePrefix="1" applyFont="1" applyAlignment="1">
      <alignment horizontal="left"/>
    </xf>
    <xf numFmtId="164" fontId="0" fillId="0" borderId="0" xfId="0" applyNumberFormat="1" applyFont="1"/>
    <xf numFmtId="0" fontId="0" fillId="0" borderId="0" xfId="0" applyFont="1" applyAlignment="1">
      <alignment horizontal="left" vertical="top" wrapText="1"/>
    </xf>
    <xf numFmtId="0" fontId="0" fillId="0" borderId="0" xfId="0" quotePrefix="1" applyFont="1" applyAlignment="1">
      <alignment horizontal="left"/>
    </xf>
    <xf numFmtId="0" fontId="0" fillId="16" borderId="0" xfId="0" applyFont="1" applyFill="1" applyAlignment="1" applyProtection="1">
      <alignment vertical="top" wrapText="1"/>
      <protection locked="0"/>
    </xf>
    <xf numFmtId="0" fontId="13" fillId="16" borderId="0" xfId="0" applyFont="1" applyFill="1" applyAlignment="1" applyProtection="1">
      <alignment vertical="top" wrapText="1"/>
      <protection locked="0"/>
    </xf>
    <xf numFmtId="0" fontId="0" fillId="17" borderId="0" xfId="0" applyFont="1" applyFill="1" applyAlignment="1" applyProtection="1">
      <alignment vertical="top" wrapText="1"/>
      <protection locked="0"/>
    </xf>
    <xf numFmtId="0" fontId="0" fillId="0" borderId="0" xfId="0" applyFont="1" applyProtection="1"/>
    <xf numFmtId="0" fontId="0" fillId="0" borderId="0" xfId="0" applyProtection="1"/>
    <xf numFmtId="0" fontId="0" fillId="16" borderId="0" xfId="0" applyFont="1" applyFill="1" applyProtection="1"/>
    <xf numFmtId="0" fontId="0" fillId="17" borderId="0" xfId="0" applyFont="1" applyFill="1" applyProtection="1"/>
    <xf numFmtId="0" fontId="6" fillId="0" borderId="0" xfId="0" applyFont="1" applyAlignment="1" applyProtection="1">
      <alignment textRotation="90"/>
    </xf>
    <xf numFmtId="0" fontId="6" fillId="0" borderId="0" xfId="0" applyFont="1" applyProtection="1"/>
    <xf numFmtId="0" fontId="0" fillId="16" borderId="0" xfId="0" applyFont="1" applyFill="1" applyAlignment="1" applyProtection="1">
      <alignment vertical="top" wrapText="1"/>
    </xf>
    <xf numFmtId="0" fontId="0" fillId="17" borderId="0" xfId="0" applyFont="1" applyFill="1" applyAlignment="1" applyProtection="1">
      <alignment vertical="top" wrapText="1"/>
    </xf>
    <xf numFmtId="0" fontId="6" fillId="0" borderId="0" xfId="0" applyFont="1" applyAlignment="1" applyProtection="1">
      <alignment vertical="top" textRotation="90" wrapText="1"/>
    </xf>
    <xf numFmtId="0" fontId="6" fillId="0" borderId="0" xfId="0" applyFont="1" applyAlignment="1" applyProtection="1">
      <alignment vertical="top" wrapText="1"/>
    </xf>
    <xf numFmtId="0" fontId="6" fillId="0" borderId="0" xfId="0" quotePrefix="1" applyFont="1" applyAlignment="1" applyProtection="1">
      <alignment vertical="top" wrapText="1"/>
    </xf>
    <xf numFmtId="0" fontId="6" fillId="0" borderId="0" xfId="0" applyFont="1" applyAlignment="1">
      <alignment vertical="top"/>
    </xf>
    <xf numFmtId="0" fontId="0" fillId="0" borderId="0" xfId="0" applyFont="1" applyAlignment="1">
      <alignment vertical="top"/>
    </xf>
    <xf numFmtId="0" fontId="5" fillId="0" borderId="0" xfId="0" applyFont="1" applyAlignment="1">
      <alignment vertical="top"/>
    </xf>
    <xf numFmtId="0" fontId="0" fillId="2" borderId="0" xfId="0" applyFont="1" applyFill="1" applyAlignment="1">
      <alignment horizontal="left" vertical="top"/>
    </xf>
    <xf numFmtId="0" fontId="0" fillId="2" borderId="0" xfId="0" applyFont="1" applyFill="1" applyAlignment="1">
      <alignment vertical="top"/>
    </xf>
    <xf numFmtId="0" fontId="0" fillId="0" borderId="0" xfId="0" quotePrefix="1"/>
    <xf numFmtId="37" fontId="4" fillId="0" borderId="2" xfId="2" applyNumberFormat="1">
      <alignment horizontal="right" vertical="center"/>
    </xf>
    <xf numFmtId="0" fontId="8" fillId="0" borderId="2" xfId="22" applyNumberFormat="1">
      <alignment horizontal="right" vertical="top" wrapText="1"/>
    </xf>
    <xf numFmtId="0" fontId="8" fillId="0" borderId="2" xfId="1" quotePrefix="1" applyNumberFormat="1" applyFill="1" applyAlignment="1"/>
    <xf numFmtId="0" fontId="8" fillId="0" borderId="2" xfId="22" quotePrefix="1" applyNumberFormat="1">
      <alignment horizontal="right" vertical="top" wrapText="1"/>
    </xf>
    <xf numFmtId="0" fontId="8" fillId="0" borderId="2" xfId="22" quotePrefix="1" applyNumberFormat="1" applyAlignment="1">
      <alignment horizontal="right" vertical="top" wrapText="1"/>
    </xf>
    <xf numFmtId="168" fontId="8" fillId="0" borderId="2" xfId="23" quotePrefix="1" applyNumberFormat="1" applyAlignment="1"/>
    <xf numFmtId="0" fontId="8" fillId="0" borderId="2" xfId="23" quotePrefix="1" applyNumberFormat="1" applyAlignment="1"/>
    <xf numFmtId="169" fontId="8" fillId="0" borderId="2" xfId="24" quotePrefix="1" applyNumberFormat="1" applyAlignment="1"/>
    <xf numFmtId="0" fontId="8" fillId="0" borderId="2" xfId="24" quotePrefix="1" applyNumberFormat="1" applyAlignment="1"/>
    <xf numFmtId="170" fontId="8" fillId="0" borderId="2" xfId="25" quotePrefix="1" applyNumberFormat="1" applyAlignment="1"/>
    <xf numFmtId="0" fontId="8" fillId="0" borderId="2" xfId="25" quotePrefix="1" applyNumberFormat="1" applyAlignment="1"/>
    <xf numFmtId="172" fontId="7" fillId="0" borderId="2" xfId="26" quotePrefix="1" applyNumberFormat="1" applyAlignment="1"/>
    <xf numFmtId="0" fontId="7" fillId="0" borderId="2" xfId="26" quotePrefix="1" applyNumberFormat="1" applyAlignment="1"/>
    <xf numFmtId="174" fontId="7" fillId="0" borderId="2" xfId="27" quotePrefix="1" applyNumberFormat="1" applyAlignment="1"/>
    <xf numFmtId="0" fontId="7" fillId="0" borderId="2" xfId="27" quotePrefix="1" applyNumberFormat="1" applyAlignment="1"/>
    <xf numFmtId="0" fontId="6" fillId="0" borderId="0" xfId="0" applyFont="1" applyAlignment="1">
      <alignment horizontal="left" vertical="top" wrapText="1"/>
    </xf>
    <xf numFmtId="0" fontId="0" fillId="0" borderId="0" xfId="0" applyFont="1" applyAlignment="1">
      <alignment horizontal="left" vertical="top" wrapText="1"/>
    </xf>
    <xf numFmtId="0" fontId="5" fillId="0" borderId="0" xfId="0" applyFont="1" applyAlignment="1">
      <alignment horizontal="left" vertical="top"/>
    </xf>
    <xf numFmtId="0" fontId="0" fillId="0" borderId="0" xfId="0" quotePrefix="1" applyFont="1" applyAlignment="1">
      <alignment horizontal="left" vertical="top"/>
    </xf>
    <xf numFmtId="166" fontId="0" fillId="0" borderId="0" xfId="0" quotePrefix="1" applyNumberFormat="1" applyFont="1" applyAlignment="1">
      <alignment horizontal="left" vertical="top"/>
    </xf>
    <xf numFmtId="169" fontId="8" fillId="19" borderId="2" xfId="24" quotePrefix="1" applyNumberFormat="1" applyFill="1" applyAlignment="1"/>
    <xf numFmtId="0" fontId="8" fillId="19" borderId="2" xfId="24" quotePrefix="1" applyNumberFormat="1" applyFill="1" applyAlignment="1"/>
    <xf numFmtId="37" fontId="4" fillId="19" borderId="2" xfId="2" applyNumberFormat="1" applyFill="1">
      <alignment horizontal="right" vertical="center"/>
    </xf>
    <xf numFmtId="37" fontId="4" fillId="20" borderId="2" xfId="2" applyNumberFormat="1" applyFill="1">
      <alignment horizontal="right" vertical="center"/>
    </xf>
    <xf numFmtId="171" fontId="8" fillId="21" borderId="2" xfId="25" quotePrefix="1" applyNumberFormat="1" applyFill="1" applyAlignment="1"/>
    <xf numFmtId="0" fontId="8" fillId="21" borderId="2" xfId="25" quotePrefix="1" applyNumberFormat="1" applyFill="1" applyAlignment="1"/>
    <xf numFmtId="37" fontId="4" fillId="21" borderId="2" xfId="2" applyNumberFormat="1" applyFill="1">
      <alignment horizontal="right" vertical="center"/>
    </xf>
    <xf numFmtId="173" fontId="7" fillId="20" borderId="2" xfId="26" quotePrefix="1" applyNumberFormat="1" applyFill="1" applyAlignment="1"/>
    <xf numFmtId="0" fontId="7" fillId="20" borderId="2" xfId="26" quotePrefix="1" applyNumberFormat="1" applyFill="1" applyAlignment="1"/>
    <xf numFmtId="10" fontId="0" fillId="0" borderId="0" xfId="0" applyNumberFormat="1" applyAlignment="1">
      <alignment horizontal="center"/>
    </xf>
    <xf numFmtId="10" fontId="0" fillId="0" borderId="0" xfId="0" applyNumberFormat="1" applyFont="1" applyAlignment="1">
      <alignment horizontal="center"/>
    </xf>
    <xf numFmtId="175" fontId="6" fillId="19" borderId="0" xfId="0" applyNumberFormat="1" applyFont="1" applyFill="1" applyAlignment="1">
      <alignment horizontal="center"/>
    </xf>
    <xf numFmtId="175" fontId="6" fillId="0" borderId="0" xfId="0" applyNumberFormat="1" applyFont="1" applyAlignment="1">
      <alignment horizontal="center"/>
    </xf>
    <xf numFmtId="175" fontId="6" fillId="21" borderId="0" xfId="0" applyNumberFormat="1" applyFont="1" applyFill="1" applyAlignment="1">
      <alignment horizontal="center"/>
    </xf>
    <xf numFmtId="175" fontId="6" fillId="20" borderId="0" xfId="0" applyNumberFormat="1" applyFont="1" applyFill="1" applyAlignment="1">
      <alignment horizontal="center"/>
    </xf>
    <xf numFmtId="37" fontId="6" fillId="0" borderId="2" xfId="2" applyNumberFormat="1" applyFont="1">
      <alignment horizontal="right" vertical="center"/>
    </xf>
    <xf numFmtId="37" fontId="6" fillId="19" borderId="2" xfId="2" applyNumberFormat="1" applyFont="1" applyFill="1">
      <alignment horizontal="right" vertical="center"/>
    </xf>
    <xf numFmtId="37" fontId="6" fillId="21" borderId="2" xfId="2" applyNumberFormat="1" applyFont="1" applyFill="1">
      <alignment horizontal="right" vertical="center"/>
    </xf>
    <xf numFmtId="37" fontId="6" fillId="20" borderId="2" xfId="2" applyNumberFormat="1" applyFont="1" applyFill="1">
      <alignment horizontal="right" vertical="center"/>
    </xf>
    <xf numFmtId="10" fontId="6" fillId="0" borderId="0" xfId="0" applyNumberFormat="1" applyFont="1" applyAlignment="1">
      <alignment horizontal="center" wrapText="1"/>
    </xf>
    <xf numFmtId="0" fontId="6" fillId="0" borderId="0" xfId="0" applyFont="1" applyAlignment="1">
      <alignment horizontal="center" wrapText="1"/>
    </xf>
  </cellXfs>
  <cellStyles count="48">
    <cellStyle name="SAPBorder" xfId="19"/>
    <cellStyle name="SAPDataCell" xfId="2"/>
    <cellStyle name="SAPDataRemoved" xfId="45"/>
    <cellStyle name="SAPDataTotalCell" xfId="3"/>
    <cellStyle name="SAPDimensionCell" xfId="1"/>
    <cellStyle name="SAPEditableDataCell" xfId="4"/>
    <cellStyle name="SAPEditableDataTotalCell" xfId="7"/>
    <cellStyle name="SAPEmphasized" xfId="28"/>
    <cellStyle name="SAPEmphasizedEditableDataCell" xfId="30"/>
    <cellStyle name="SAPEmphasizedEditableDataTotalCell" xfId="31"/>
    <cellStyle name="SAPEmphasizedLockedDataCell" xfId="34"/>
    <cellStyle name="SAPEmphasizedLockedDataTotalCell" xfId="35"/>
    <cellStyle name="SAPEmphasizedReadonlyDataCell" xfId="32"/>
    <cellStyle name="SAPEmphasizedReadonlyDataTotalCell" xfId="33"/>
    <cellStyle name="SAPEmphasizedTotal" xfId="29"/>
    <cellStyle name="SAPError" xfId="46"/>
    <cellStyle name="SAPExceptionLevel1" xfId="10"/>
    <cellStyle name="SAPExceptionLevel2" xfId="11"/>
    <cellStyle name="SAPExceptionLevel3" xfId="12"/>
    <cellStyle name="SAPExceptionLevel4" xfId="13"/>
    <cellStyle name="SAPExceptionLevel5" xfId="14"/>
    <cellStyle name="SAPExceptionLevel6" xfId="15"/>
    <cellStyle name="SAPExceptionLevel7" xfId="16"/>
    <cellStyle name="SAPExceptionLevel8" xfId="17"/>
    <cellStyle name="SAPExceptionLevel9" xfId="18"/>
    <cellStyle name="SAPGroupingFillCell" xfId="44"/>
    <cellStyle name="SAPHierarchyCell" xfId="37"/>
    <cellStyle name="SAPHierarchyCell0" xfId="23"/>
    <cellStyle name="SAPHierarchyCell1" xfId="24"/>
    <cellStyle name="SAPHierarchyCell2" xfId="25"/>
    <cellStyle name="SAPHierarchyCell3" xfId="26"/>
    <cellStyle name="SAPHierarchyCell4" xfId="27"/>
    <cellStyle name="SAPHierarchyCell5" xfId="38"/>
    <cellStyle name="SAPHierarchyCell6" xfId="39"/>
    <cellStyle name="SAPHierarchyCell7" xfId="40"/>
    <cellStyle name="SAPHierarchyCell8" xfId="42"/>
    <cellStyle name="SAPHierarchyCell9" xfId="43"/>
    <cellStyle name="SAPHierarchyOddCell" xfId="41"/>
    <cellStyle name="SAPLockedDataCell" xfId="6"/>
    <cellStyle name="SAPLockedDataTotalCell" xfId="9"/>
    <cellStyle name="SAPMemberCell" xfId="20"/>
    <cellStyle name="SAPMemberCellX" xfId="22"/>
    <cellStyle name="SAPMemberTotalCell" xfId="21"/>
    <cellStyle name="SAPMemberTotalCellX" xfId="36"/>
    <cellStyle name="SAPMessageText" xfId="47"/>
    <cellStyle name="SAPReadonlyDataCell" xfId="5"/>
    <cellStyle name="SAPReadonlyDataTotalCell" xfId="8"/>
    <cellStyle name="Standard" xfId="0" builtinId="0"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hyperlink" Target="https://intranet.accounting.admin.ch/accounting/de/home/berichte/berichtssteckbriefe.html" TargetMode="External"/></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absolute">
    <xdr:from>
      <xdr:col>4</xdr:col>
      <xdr:colOff>19050</xdr:colOff>
      <xdr:row>0</xdr:row>
      <xdr:rowOff>31750</xdr:rowOff>
    </xdr:from>
    <xdr:to>
      <xdr:col>4</xdr:col>
      <xdr:colOff>598860</xdr:colOff>
      <xdr:row>1</xdr:row>
      <xdr:rowOff>44013</xdr:rowOff>
    </xdr:to>
    <xdr:sp macro="" textlink="">
      <xdr:nvSpPr>
        <xdr:cNvPr id="4" name="Abgerundetes Rechteck 3">
          <a:hlinkClick xmlns:r="http://schemas.openxmlformats.org/officeDocument/2006/relationships" r:id="rId1"/>
        </xdr:cNvPr>
        <xdr:cNvSpPr/>
      </xdr:nvSpPr>
      <xdr:spPr>
        <a:xfrm>
          <a:off x="7391400" y="31750"/>
          <a:ext cx="576000" cy="202763"/>
        </a:xfrm>
        <a:prstGeom prst="roundRect">
          <a:avLst/>
        </a:prstGeom>
        <a:solidFill>
          <a:schemeClr val="accent3"/>
        </a:solidFill>
        <a:effectLst>
          <a:outerShdw blurRad="107950" dist="12700" dir="5400000" algn="tl" rotWithShape="0">
            <a:prstClr val="black"/>
          </a:outerShdw>
        </a:effectLst>
        <a:scene3d>
          <a:camera prst="orthographicFront"/>
          <a:lightRig rig="threePt" dir="t"/>
        </a:scene3d>
        <a:sp3d contourW="44450">
          <a:bevelT w="63500" h="63500"/>
          <a:contourClr>
            <a:schemeClr val="bg1"/>
          </a:contourClr>
        </a:sp3d>
      </xdr:spPr>
      <xdr:style>
        <a:lnRef idx="0">
          <a:schemeClr val="accent3"/>
        </a:lnRef>
        <a:fillRef idx="3">
          <a:schemeClr val="accent3"/>
        </a:fillRef>
        <a:effectRef idx="3">
          <a:schemeClr val="accent3"/>
        </a:effectRef>
        <a:fontRef idx="minor">
          <a:schemeClr val="lt1"/>
        </a:fontRef>
      </xdr:style>
      <xdr:txBody>
        <a:bodyPr vertOverflow="clip" horzOverflow="clip" tIns="0" bIns="0" rtlCol="0" anchor="ctr" anchorCtr="0"/>
        <a:lstStyle/>
        <a:p>
          <a:pPr algn="ctr"/>
          <a:r>
            <a:rPr lang="de-CH" sz="900">
              <a:solidFill>
                <a:schemeClr val="lt1"/>
              </a:solidFill>
              <a:latin typeface="+mn-lt"/>
              <a:ea typeface="+mn-ea"/>
              <a:cs typeface="+mn-cs"/>
            </a:rPr>
            <a:t>INFO</a:t>
          </a:r>
        </a:p>
        <a:p>
          <a:pPr algn="l"/>
          <a:endParaRPr lang="de-CH" sz="1100"/>
        </a:p>
      </xdr:txBody>
    </xdr:sp>
    <xdr:clientData fPrintsWithSheet="0"/>
  </xdr:twoCellAnchor>
</xdr:wsDr>
</file>

<file path=xl/theme/theme1.xml><?xml version="1.0" encoding="utf-8"?>
<a:theme xmlns:a="http://schemas.openxmlformats.org/drawingml/2006/main" name="Office Theme">
  <a:themeElements>
    <a:clrScheme name="Bund Farbpalette">
      <a:dk1>
        <a:sysClr val="windowText" lastClr="000000"/>
      </a:dk1>
      <a:lt1>
        <a:sysClr val="window" lastClr="FFFFFF"/>
      </a:lt1>
      <a:dk2>
        <a:srgbClr val="000000"/>
      </a:dk2>
      <a:lt2>
        <a:srgbClr val="F8F8F8"/>
      </a:lt2>
      <a:accent1>
        <a:srgbClr val="D8D8D8"/>
      </a:accent1>
      <a:accent2>
        <a:srgbClr val="3366CC"/>
      </a:accent2>
      <a:accent3>
        <a:srgbClr val="7F7F7F"/>
      </a:accent3>
      <a:accent4>
        <a:srgbClr val="D5E0F5"/>
      </a:accent4>
      <a:accent5>
        <a:srgbClr val="E60000"/>
      </a:accent5>
      <a:accent6>
        <a:srgbClr val="00C800"/>
      </a:accent6>
      <a:hlink>
        <a:srgbClr val="5F5F5F"/>
      </a:hlink>
      <a:folHlink>
        <a:srgbClr val="919191"/>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ustomProperty" Target="../customProperty3.bin"/><Relationship Id="rId2" Type="http://schemas.openxmlformats.org/officeDocument/2006/relationships/customProperty" Target="../customProperty2.bin"/><Relationship Id="rId1" Type="http://schemas.openxmlformats.org/officeDocument/2006/relationships/customProperty" Target="../customProperty1.bin"/></Relationships>
</file>

<file path=xl/worksheets/_rels/sheet2.xml.rels><?xml version="1.0" encoding="UTF-8" standalone="yes"?>
<Relationships xmlns="http://schemas.openxmlformats.org/package/2006/relationships"><Relationship Id="rId3" Type="http://schemas.openxmlformats.org/officeDocument/2006/relationships/customProperty" Target="../customProperty5.bin"/><Relationship Id="rId2" Type="http://schemas.openxmlformats.org/officeDocument/2006/relationships/customProperty" Target="../customProperty4.bin"/><Relationship Id="rId1" Type="http://schemas.openxmlformats.org/officeDocument/2006/relationships/printerSettings" Target="../printerSettings/printerSettings1.bin"/><Relationship Id="rId6" Type="http://schemas.openxmlformats.org/officeDocument/2006/relationships/comments" Target="../comments1.xml"/><Relationship Id="rId5" Type="http://schemas.openxmlformats.org/officeDocument/2006/relationships/vmlDrawing" Target="../drawings/vmlDrawing1.vml"/><Relationship Id="rId4" Type="http://schemas.openxmlformats.org/officeDocument/2006/relationships/customProperty" Target="../customProperty6.bin"/></Relationships>
</file>

<file path=xl/worksheets/_rels/sheet3.xml.rels><?xml version="1.0" encoding="UTF-8" standalone="yes"?>
<Relationships xmlns="http://schemas.openxmlformats.org/package/2006/relationships"><Relationship Id="rId3" Type="http://schemas.openxmlformats.org/officeDocument/2006/relationships/customProperty" Target="../customProperty8.bin"/><Relationship Id="rId2" Type="http://schemas.openxmlformats.org/officeDocument/2006/relationships/customProperty" Target="../customProperty7.bin"/><Relationship Id="rId1" Type="http://schemas.openxmlformats.org/officeDocument/2006/relationships/printerSettings" Target="../printerSettings/printerSettings2.bin"/><Relationship Id="rId5" Type="http://schemas.openxmlformats.org/officeDocument/2006/relationships/vmlDrawing" Target="../drawings/vmlDrawing2.vml"/><Relationship Id="rId4" Type="http://schemas.openxmlformats.org/officeDocument/2006/relationships/customProperty" Target="../customProperty9.bin"/></Relationships>
</file>

<file path=xl/worksheets/_rels/sheet4.xml.rels><?xml version="1.0" encoding="UTF-8" standalone="yes"?>
<Relationships xmlns="http://schemas.openxmlformats.org/package/2006/relationships"><Relationship Id="rId3" Type="http://schemas.openxmlformats.org/officeDocument/2006/relationships/customProperty" Target="../customProperty11.bin"/><Relationship Id="rId2" Type="http://schemas.openxmlformats.org/officeDocument/2006/relationships/customProperty" Target="../customProperty10.bin"/><Relationship Id="rId1" Type="http://schemas.openxmlformats.org/officeDocument/2006/relationships/printerSettings" Target="../printerSettings/printerSettings3.bin"/><Relationship Id="rId6" Type="http://schemas.openxmlformats.org/officeDocument/2006/relationships/vmlDrawing" Target="../drawings/vmlDrawing3.vml"/><Relationship Id="rId5" Type="http://schemas.openxmlformats.org/officeDocument/2006/relationships/drawing" Target="../drawings/drawing1.xml"/><Relationship Id="rId4" Type="http://schemas.openxmlformats.org/officeDocument/2006/relationships/customProperty" Target="../customProperty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2.75" x14ac:dyDescent="0.2"/>
  <sheetData/>
  <pageMargins left="0.7" right="0.7" top="0.78740157499999996" bottom="0.78740157499999996" header="0.3" footer="0.3"/>
  <customProperties>
    <customPr name="_pios_id" r:id="rId1"/>
    <customPr name="EpmWorksheetKeyString_GUID" r:id="rId2"/>
    <customPr name="serializedData2" r:id="rId3"/>
  </customPropertie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I103"/>
  <sheetViews>
    <sheetView topLeftCell="B1" workbookViewId="0">
      <selection activeCell="E36" sqref="E36"/>
    </sheetView>
  </sheetViews>
  <sheetFormatPr baseColWidth="10" defaultColWidth="11.42578125" defaultRowHeight="12.75" x14ac:dyDescent="0.2"/>
  <cols>
    <col min="1" max="1" width="4" style="14" hidden="1" customWidth="1"/>
    <col min="2" max="2" width="4" style="14" bestFit="1" customWidth="1"/>
    <col min="3" max="7" width="40.7109375" style="14" customWidth="1"/>
    <col min="8" max="8" width="16.85546875" style="14" customWidth="1"/>
    <col min="9" max="9" width="9.5703125" style="14" customWidth="1"/>
    <col min="10" max="16384" width="11.42578125" style="14"/>
  </cols>
  <sheetData>
    <row r="1" spans="1:9" x14ac:dyDescent="0.2">
      <c r="B1" s="15"/>
      <c r="C1" s="16" t="s">
        <v>10</v>
      </c>
      <c r="D1" s="17" t="s">
        <v>11</v>
      </c>
      <c r="H1" s="30" t="s">
        <v>49</v>
      </c>
    </row>
    <row r="2" spans="1:9" x14ac:dyDescent="0.2">
      <c r="B2" s="15"/>
      <c r="H2" s="30" t="s">
        <v>29</v>
      </c>
    </row>
    <row r="3" spans="1:9" ht="52.5" x14ac:dyDescent="0.2">
      <c r="A3" s="18" t="s">
        <v>12</v>
      </c>
      <c r="B3" s="22" t="s">
        <v>13</v>
      </c>
      <c r="C3" s="23" t="s">
        <v>14</v>
      </c>
      <c r="D3" s="24" t="s">
        <v>29</v>
      </c>
      <c r="E3" s="24" t="s">
        <v>30</v>
      </c>
      <c r="F3" s="24" t="s">
        <v>31</v>
      </c>
      <c r="G3" s="24" t="s">
        <v>32</v>
      </c>
      <c r="H3" s="19" t="s">
        <v>15</v>
      </c>
      <c r="I3" s="15"/>
    </row>
    <row r="4" spans="1:9" x14ac:dyDescent="0.2">
      <c r="A4" s="14">
        <v>2</v>
      </c>
      <c r="B4" s="20">
        <v>1</v>
      </c>
      <c r="C4" s="11" t="s">
        <v>0</v>
      </c>
      <c r="D4" s="11" t="s">
        <v>0</v>
      </c>
      <c r="E4" s="11" t="s">
        <v>38</v>
      </c>
      <c r="F4" s="12"/>
      <c r="G4" s="11"/>
      <c r="H4" s="16" t="str">
        <f t="shared" ref="H4:H35" si="0">IF(HLOOKUP(SAPSprache,Sprachtexte,A4,FALSE)=0,"",(HLOOKUP(SAPSprache,Sprachtexte,A4,FALSE)))</f>
        <v xml:space="preserve">Infoblatt zu Bericht: </v>
      </c>
      <c r="I4" s="15"/>
    </row>
    <row r="5" spans="1:9" x14ac:dyDescent="0.2">
      <c r="A5" s="14">
        <v>3</v>
      </c>
      <c r="B5" s="20">
        <v>2</v>
      </c>
      <c r="C5" s="11" t="s">
        <v>9</v>
      </c>
      <c r="D5" s="11" t="s">
        <v>9</v>
      </c>
      <c r="E5" s="11" t="s">
        <v>16</v>
      </c>
      <c r="F5" s="12"/>
      <c r="G5" s="11"/>
      <c r="H5" s="16" t="str">
        <f t="shared" si="0"/>
        <v>Allgemeine Informationen:</v>
      </c>
    </row>
    <row r="6" spans="1:9" x14ac:dyDescent="0.2">
      <c r="A6" s="14">
        <v>4</v>
      </c>
      <c r="B6" s="20">
        <v>3</v>
      </c>
      <c r="C6" s="11" t="s">
        <v>1</v>
      </c>
      <c r="D6" s="11" t="s">
        <v>1</v>
      </c>
      <c r="E6" s="11" t="s">
        <v>39</v>
      </c>
      <c r="F6" s="12"/>
      <c r="G6" s="11"/>
      <c r="H6" s="16" t="str">
        <f t="shared" si="0"/>
        <v>Berichtsinformationen</v>
      </c>
    </row>
    <row r="7" spans="1:9" x14ac:dyDescent="0.2">
      <c r="A7" s="14">
        <v>5</v>
      </c>
      <c r="B7" s="20">
        <v>4</v>
      </c>
      <c r="C7" s="11" t="s">
        <v>2</v>
      </c>
      <c r="D7" s="11" t="s">
        <v>2</v>
      </c>
      <c r="E7" s="11" t="s">
        <v>17</v>
      </c>
      <c r="F7" s="12"/>
      <c r="G7" s="11"/>
      <c r="H7" s="16" t="str">
        <f t="shared" si="0"/>
        <v>Berichtsname</v>
      </c>
    </row>
    <row r="8" spans="1:9" x14ac:dyDescent="0.2">
      <c r="A8" s="14">
        <v>6</v>
      </c>
      <c r="B8" s="20">
        <v>5</v>
      </c>
      <c r="C8" s="11" t="s">
        <v>3</v>
      </c>
      <c r="D8" s="11" t="s">
        <v>3</v>
      </c>
      <c r="E8" s="11" t="s">
        <v>40</v>
      </c>
      <c r="F8" s="12"/>
      <c r="G8" s="11"/>
      <c r="H8" s="16" t="str">
        <f t="shared" si="0"/>
        <v>Benutzer</v>
      </c>
    </row>
    <row r="9" spans="1:9" x14ac:dyDescent="0.2">
      <c r="A9" s="14">
        <v>7</v>
      </c>
      <c r="B9" s="20">
        <v>6</v>
      </c>
      <c r="C9" s="11" t="s">
        <v>5</v>
      </c>
      <c r="D9" s="11" t="s">
        <v>5</v>
      </c>
      <c r="E9" s="11" t="s">
        <v>41</v>
      </c>
      <c r="F9" s="12"/>
      <c r="G9" s="11"/>
      <c r="H9" s="16" t="str">
        <f t="shared" si="0"/>
        <v>Letzte Datenaktualisierung</v>
      </c>
    </row>
    <row r="10" spans="1:9" x14ac:dyDescent="0.2">
      <c r="A10" s="14">
        <v>8</v>
      </c>
      <c r="B10" s="20">
        <v>7</v>
      </c>
      <c r="C10" s="11" t="s">
        <v>6</v>
      </c>
      <c r="D10" s="11" t="s">
        <v>6</v>
      </c>
      <c r="E10" s="11" t="s">
        <v>42</v>
      </c>
      <c r="F10" s="12"/>
      <c r="G10" s="11"/>
      <c r="H10" s="16" t="str">
        <f t="shared" si="0"/>
        <v>Stichtag</v>
      </c>
    </row>
    <row r="11" spans="1:9" x14ac:dyDescent="0.2">
      <c r="A11" s="14">
        <v>9</v>
      </c>
      <c r="B11" s="20">
        <v>8</v>
      </c>
      <c r="C11" s="11" t="s">
        <v>7</v>
      </c>
      <c r="D11" s="11" t="s">
        <v>7</v>
      </c>
      <c r="E11" s="11" t="s">
        <v>43</v>
      </c>
      <c r="F11" s="12"/>
      <c r="G11" s="11"/>
      <c r="H11" s="16" t="str">
        <f t="shared" si="0"/>
        <v>Filter</v>
      </c>
    </row>
    <row r="12" spans="1:9" x14ac:dyDescent="0.2">
      <c r="A12" s="14">
        <v>10</v>
      </c>
      <c r="B12" s="20">
        <v>9</v>
      </c>
      <c r="C12" s="11" t="s">
        <v>8</v>
      </c>
      <c r="D12" s="11" t="s">
        <v>8</v>
      </c>
      <c r="E12" s="11" t="s">
        <v>18</v>
      </c>
      <c r="F12" s="12"/>
      <c r="G12" s="11"/>
      <c r="H12" s="16" t="str">
        <f t="shared" si="0"/>
        <v>Selektionen / Variablen</v>
      </c>
    </row>
    <row r="13" spans="1:9" x14ac:dyDescent="0.2">
      <c r="A13" s="14">
        <v>11</v>
      </c>
      <c r="B13" s="20">
        <v>10</v>
      </c>
      <c r="C13" s="11"/>
      <c r="D13" s="11"/>
      <c r="E13" s="11"/>
      <c r="F13" s="11"/>
      <c r="G13" s="11"/>
      <c r="H13" s="16" t="str">
        <f t="shared" si="0"/>
        <v/>
      </c>
    </row>
    <row r="14" spans="1:9" x14ac:dyDescent="0.2">
      <c r="A14" s="14">
        <v>12</v>
      </c>
      <c r="B14" s="20">
        <v>11</v>
      </c>
      <c r="C14" s="11"/>
      <c r="D14" s="11"/>
      <c r="E14" s="11"/>
      <c r="F14" s="11"/>
      <c r="G14" s="11"/>
      <c r="H14" s="16" t="str">
        <f t="shared" si="0"/>
        <v/>
      </c>
    </row>
    <row r="15" spans="1:9" x14ac:dyDescent="0.2">
      <c r="A15" s="14">
        <v>13</v>
      </c>
      <c r="B15" s="20">
        <v>12</v>
      </c>
      <c r="C15" s="11"/>
      <c r="D15" s="11"/>
      <c r="E15" s="11"/>
      <c r="F15" s="11"/>
      <c r="G15" s="11"/>
      <c r="H15" s="16" t="str">
        <f t="shared" si="0"/>
        <v/>
      </c>
    </row>
    <row r="16" spans="1:9" x14ac:dyDescent="0.2">
      <c r="A16" s="14">
        <v>14</v>
      </c>
      <c r="B16" s="20">
        <v>13</v>
      </c>
      <c r="C16" s="11"/>
      <c r="D16" s="11"/>
      <c r="E16" s="11"/>
      <c r="F16" s="11"/>
      <c r="G16" s="11"/>
      <c r="H16" s="16" t="str">
        <f t="shared" si="0"/>
        <v/>
      </c>
    </row>
    <row r="17" spans="1:8" x14ac:dyDescent="0.2">
      <c r="A17" s="14">
        <v>15</v>
      </c>
      <c r="B17" s="20">
        <v>14</v>
      </c>
      <c r="C17" s="11"/>
      <c r="D17" s="11"/>
      <c r="E17" s="11"/>
      <c r="F17" s="11"/>
      <c r="G17" s="11"/>
      <c r="H17" s="16" t="str">
        <f t="shared" si="0"/>
        <v/>
      </c>
    </row>
    <row r="18" spans="1:8" x14ac:dyDescent="0.2">
      <c r="A18" s="14">
        <v>16</v>
      </c>
      <c r="B18" s="20">
        <v>15</v>
      </c>
      <c r="C18" s="11"/>
      <c r="D18" s="11"/>
      <c r="E18" s="11"/>
      <c r="F18" s="11"/>
      <c r="G18" s="11"/>
      <c r="H18" s="16" t="str">
        <f t="shared" si="0"/>
        <v/>
      </c>
    </row>
    <row r="19" spans="1:8" x14ac:dyDescent="0.2">
      <c r="A19" s="14">
        <v>17</v>
      </c>
      <c r="B19" s="20">
        <v>16</v>
      </c>
      <c r="C19" s="11"/>
      <c r="D19" s="11"/>
      <c r="E19" s="11"/>
      <c r="F19" s="11"/>
      <c r="G19" s="11"/>
      <c r="H19" s="16" t="str">
        <f t="shared" si="0"/>
        <v/>
      </c>
    </row>
    <row r="20" spans="1:8" x14ac:dyDescent="0.2">
      <c r="A20" s="14">
        <v>18</v>
      </c>
      <c r="B20" s="20">
        <v>17</v>
      </c>
      <c r="C20" s="11"/>
      <c r="D20" s="11"/>
      <c r="E20" s="11"/>
      <c r="F20" s="11"/>
      <c r="G20" s="11"/>
      <c r="H20" s="16" t="str">
        <f t="shared" si="0"/>
        <v/>
      </c>
    </row>
    <row r="21" spans="1:8" x14ac:dyDescent="0.2">
      <c r="A21" s="14">
        <v>19</v>
      </c>
      <c r="B21" s="20">
        <v>18</v>
      </c>
      <c r="C21" s="11"/>
      <c r="D21" s="11"/>
      <c r="E21" s="11"/>
      <c r="F21" s="11"/>
      <c r="G21" s="11"/>
      <c r="H21" s="16" t="str">
        <f t="shared" si="0"/>
        <v/>
      </c>
    </row>
    <row r="22" spans="1:8" x14ac:dyDescent="0.2">
      <c r="A22" s="14">
        <v>20</v>
      </c>
      <c r="B22" s="20">
        <v>19</v>
      </c>
      <c r="C22" s="11"/>
      <c r="D22" s="11"/>
      <c r="E22" s="11"/>
      <c r="F22" s="11"/>
      <c r="G22" s="11"/>
      <c r="H22" s="16" t="str">
        <f t="shared" si="0"/>
        <v/>
      </c>
    </row>
    <row r="23" spans="1:8" x14ac:dyDescent="0.2">
      <c r="A23" s="14">
        <v>21</v>
      </c>
      <c r="B23" s="20">
        <v>20</v>
      </c>
      <c r="C23" s="11"/>
      <c r="D23" s="11"/>
      <c r="E23" s="11"/>
      <c r="F23" s="11"/>
      <c r="G23" s="11"/>
      <c r="H23" s="16" t="str">
        <f t="shared" si="0"/>
        <v/>
      </c>
    </row>
    <row r="24" spans="1:8" x14ac:dyDescent="0.2">
      <c r="A24" s="14">
        <v>22</v>
      </c>
      <c r="B24" s="20">
        <v>21</v>
      </c>
      <c r="C24" s="11"/>
      <c r="D24" s="11"/>
      <c r="E24" s="11"/>
      <c r="F24" s="11"/>
      <c r="G24" s="11"/>
      <c r="H24" s="16" t="str">
        <f t="shared" si="0"/>
        <v/>
      </c>
    </row>
    <row r="25" spans="1:8" x14ac:dyDescent="0.2">
      <c r="A25" s="14">
        <v>23</v>
      </c>
      <c r="B25" s="20">
        <v>22</v>
      </c>
      <c r="C25" s="11"/>
      <c r="D25" s="11"/>
      <c r="E25" s="11"/>
      <c r="F25" s="11"/>
      <c r="G25" s="11"/>
      <c r="H25" s="16" t="str">
        <f t="shared" si="0"/>
        <v/>
      </c>
    </row>
    <row r="26" spans="1:8" x14ac:dyDescent="0.2">
      <c r="A26" s="14">
        <v>24</v>
      </c>
      <c r="B26" s="20">
        <v>23</v>
      </c>
      <c r="C26" s="11"/>
      <c r="D26" s="11"/>
      <c r="E26" s="11"/>
      <c r="F26" s="11"/>
      <c r="G26" s="11"/>
      <c r="H26" s="16" t="str">
        <f t="shared" si="0"/>
        <v/>
      </c>
    </row>
    <row r="27" spans="1:8" x14ac:dyDescent="0.2">
      <c r="A27" s="14">
        <v>25</v>
      </c>
      <c r="B27" s="20">
        <v>24</v>
      </c>
      <c r="C27" s="11"/>
      <c r="D27" s="11"/>
      <c r="E27" s="11"/>
      <c r="F27" s="11"/>
      <c r="G27" s="11"/>
      <c r="H27" s="16" t="str">
        <f t="shared" si="0"/>
        <v/>
      </c>
    </row>
    <row r="28" spans="1:8" x14ac:dyDescent="0.2">
      <c r="A28" s="14">
        <v>26</v>
      </c>
      <c r="B28" s="20">
        <v>25</v>
      </c>
      <c r="C28" s="11"/>
      <c r="D28" s="11"/>
      <c r="E28" s="11"/>
      <c r="F28" s="11"/>
      <c r="G28" s="11"/>
      <c r="H28" s="16" t="str">
        <f t="shared" si="0"/>
        <v/>
      </c>
    </row>
    <row r="29" spans="1:8" x14ac:dyDescent="0.2">
      <c r="A29" s="14">
        <v>27</v>
      </c>
      <c r="B29" s="20">
        <v>26</v>
      </c>
      <c r="C29" s="11"/>
      <c r="D29" s="11"/>
      <c r="E29" s="11"/>
      <c r="F29" s="11"/>
      <c r="G29" s="11"/>
      <c r="H29" s="16" t="str">
        <f t="shared" si="0"/>
        <v/>
      </c>
    </row>
    <row r="30" spans="1:8" x14ac:dyDescent="0.2">
      <c r="A30" s="14">
        <v>28</v>
      </c>
      <c r="B30" s="20">
        <v>27</v>
      </c>
      <c r="C30" s="11"/>
      <c r="D30" s="11"/>
      <c r="E30" s="11"/>
      <c r="F30" s="11"/>
      <c r="G30" s="11"/>
      <c r="H30" s="16" t="str">
        <f t="shared" si="0"/>
        <v/>
      </c>
    </row>
    <row r="31" spans="1:8" x14ac:dyDescent="0.2">
      <c r="A31" s="14">
        <v>29</v>
      </c>
      <c r="B31" s="20">
        <v>28</v>
      </c>
      <c r="C31" s="11"/>
      <c r="D31" s="11"/>
      <c r="E31" s="11"/>
      <c r="F31" s="11"/>
      <c r="G31" s="11"/>
      <c r="H31" s="16" t="str">
        <f t="shared" si="0"/>
        <v/>
      </c>
    </row>
    <row r="32" spans="1:8" x14ac:dyDescent="0.2">
      <c r="A32" s="14">
        <v>30</v>
      </c>
      <c r="B32" s="20">
        <v>29</v>
      </c>
      <c r="C32" s="11"/>
      <c r="D32" s="11"/>
      <c r="E32" s="11"/>
      <c r="F32" s="11"/>
      <c r="G32" s="11"/>
      <c r="H32" s="16" t="str">
        <f t="shared" si="0"/>
        <v/>
      </c>
    </row>
    <row r="33" spans="1:8" x14ac:dyDescent="0.2">
      <c r="A33" s="14">
        <v>31</v>
      </c>
      <c r="B33" s="20">
        <v>30</v>
      </c>
      <c r="C33" s="20" t="s">
        <v>37</v>
      </c>
      <c r="D33" s="20" t="s">
        <v>34</v>
      </c>
      <c r="E33" s="20" t="s">
        <v>33</v>
      </c>
      <c r="F33" s="20" t="s">
        <v>36</v>
      </c>
      <c r="G33" s="20" t="s">
        <v>35</v>
      </c>
      <c r="H33" s="16" t="str">
        <f t="shared" si="0"/>
        <v>[$-807]</v>
      </c>
    </row>
    <row r="34" spans="1:8" x14ac:dyDescent="0.2">
      <c r="A34" s="14">
        <v>32</v>
      </c>
      <c r="B34" s="21">
        <v>31</v>
      </c>
      <c r="C34" s="13" t="s">
        <v>19</v>
      </c>
      <c r="D34" s="13" t="s">
        <v>44</v>
      </c>
      <c r="E34" s="13" t="s">
        <v>46</v>
      </c>
      <c r="F34" s="13"/>
      <c r="G34" s="13"/>
      <c r="H34" s="16" t="str">
        <f t="shared" si="0"/>
        <v>Vergangenheit nach Aufgabengebieten</v>
      </c>
    </row>
    <row r="35" spans="1:8" x14ac:dyDescent="0.2">
      <c r="A35" s="14">
        <v>33</v>
      </c>
      <c r="B35" s="21">
        <v>32</v>
      </c>
      <c r="C35" s="13" t="s">
        <v>20</v>
      </c>
      <c r="D35" s="13"/>
      <c r="E35" s="13"/>
      <c r="F35" s="13"/>
      <c r="G35" s="13"/>
      <c r="H35" s="16" t="str">
        <f t="shared" si="0"/>
        <v/>
      </c>
    </row>
    <row r="36" spans="1:8" ht="191.25" x14ac:dyDescent="0.2">
      <c r="A36" s="14">
        <v>34</v>
      </c>
      <c r="B36" s="21">
        <v>33</v>
      </c>
      <c r="C36" s="13" t="s">
        <v>21</v>
      </c>
      <c r="D36" s="13" t="s">
        <v>47</v>
      </c>
      <c r="E36" s="13" t="s">
        <v>48</v>
      </c>
      <c r="F36" s="13"/>
      <c r="G36" s="13"/>
      <c r="H36" s="16" t="str">
        <f t="shared" ref="H36:H67" si="1">IF(HLOOKUP(SAPSprache,Sprachtexte,A36,FALSE)=0,"",(HLOOKUP(SAPSprache,Sprachtexte,A36,FALSE)))</f>
        <v>Der Bericht zeigt den Voranschlag und Finanzplan sowie die Rechnung in der Aufgabengebietssicht. Er zeigt sämtliche vorhanden Werte ab dem Jahr 1990 an.
Der Bericht umfasst nur Daten, welche nachfolgende Selektionsbedingungen erfüllen:
• nur finanzierungswirksam
• Kontenklassen 3 und 5
• Kontengruppe 1 30 - 38 und 30 - 59
• Kreditstufe 2 ohne ausserordentliche Positionen 
Der Bericht basiert auf der Kreditsicht.</v>
      </c>
    </row>
    <row r="37" spans="1:8" x14ac:dyDescent="0.2">
      <c r="A37" s="14">
        <v>35</v>
      </c>
      <c r="B37" s="21">
        <v>34</v>
      </c>
      <c r="C37" s="13" t="s">
        <v>22</v>
      </c>
      <c r="D37" s="13" t="str">
        <f>D34</f>
        <v>Vergangenheit nach Aufgabengebieten</v>
      </c>
      <c r="E37" s="13" t="str">
        <f>E34</f>
        <v>Passé par groupe de tâches</v>
      </c>
      <c r="F37" s="13"/>
      <c r="G37" s="13"/>
      <c r="H37" s="16" t="str">
        <f t="shared" si="1"/>
        <v>Vergangenheit nach Aufgabengebieten</v>
      </c>
    </row>
    <row r="38" spans="1:8" x14ac:dyDescent="0.2">
      <c r="A38" s="14">
        <v>36</v>
      </c>
      <c r="B38" s="21">
        <v>35</v>
      </c>
      <c r="C38" s="13" t="s">
        <v>23</v>
      </c>
      <c r="D38" s="13">
        <f>D35</f>
        <v>0</v>
      </c>
      <c r="E38" s="13"/>
      <c r="F38" s="13"/>
      <c r="G38" s="13"/>
      <c r="H38" s="16" t="str">
        <f t="shared" si="1"/>
        <v/>
      </c>
    </row>
    <row r="39" spans="1:8" x14ac:dyDescent="0.2">
      <c r="A39" s="14">
        <v>37</v>
      </c>
      <c r="B39" s="21">
        <v>36</v>
      </c>
      <c r="C39" s="13" t="s">
        <v>4</v>
      </c>
      <c r="D39" s="13" t="s">
        <v>45</v>
      </c>
      <c r="E39" s="13" t="str">
        <f>D39</f>
        <v>Vergangenheit nach Aufg.-gebiet [DS_1]</v>
      </c>
      <c r="F39" s="13" t="str">
        <f>D39</f>
        <v>Vergangenheit nach Aufg.-gebiet [DS_1]</v>
      </c>
      <c r="G39" s="13" t="str">
        <f>D39</f>
        <v>Vergangenheit nach Aufg.-gebiet [DS_1]</v>
      </c>
      <c r="H39" s="16" t="str">
        <f t="shared" si="1"/>
        <v>Vergangenheit nach Aufg.-gebiet [DS_1]</v>
      </c>
    </row>
    <row r="40" spans="1:8" x14ac:dyDescent="0.2">
      <c r="A40" s="14">
        <v>38</v>
      </c>
      <c r="B40" s="21">
        <v>37</v>
      </c>
      <c r="C40" s="13" t="s">
        <v>24</v>
      </c>
      <c r="D40" s="13"/>
      <c r="E40" s="13"/>
      <c r="F40" s="13"/>
      <c r="G40" s="13"/>
      <c r="H40" s="16" t="str">
        <f t="shared" si="1"/>
        <v/>
      </c>
    </row>
    <row r="41" spans="1:8" x14ac:dyDescent="0.2">
      <c r="A41" s="14">
        <v>39</v>
      </c>
      <c r="B41" s="21">
        <v>38</v>
      </c>
      <c r="C41" s="13" t="s">
        <v>25</v>
      </c>
      <c r="D41" s="13"/>
      <c r="E41" s="13"/>
      <c r="F41" s="13"/>
      <c r="G41" s="13"/>
      <c r="H41" s="16" t="str">
        <f t="shared" si="1"/>
        <v/>
      </c>
    </row>
    <row r="42" spans="1:8" x14ac:dyDescent="0.2">
      <c r="A42" s="14">
        <v>40</v>
      </c>
      <c r="B42" s="21">
        <v>39</v>
      </c>
      <c r="C42" s="13" t="s">
        <v>26</v>
      </c>
      <c r="D42" s="13"/>
      <c r="E42" s="13"/>
      <c r="F42" s="13"/>
      <c r="G42" s="13"/>
      <c r="H42" s="16" t="str">
        <f t="shared" si="1"/>
        <v/>
      </c>
    </row>
    <row r="43" spans="1:8" x14ac:dyDescent="0.2">
      <c r="A43" s="14">
        <v>41</v>
      </c>
      <c r="B43" s="21">
        <v>40</v>
      </c>
      <c r="C43" s="13" t="s">
        <v>27</v>
      </c>
      <c r="D43" s="13"/>
      <c r="E43" s="13"/>
      <c r="F43" s="13"/>
      <c r="G43" s="13"/>
      <c r="H43" s="16" t="str">
        <f t="shared" si="1"/>
        <v/>
      </c>
    </row>
    <row r="44" spans="1:8" x14ac:dyDescent="0.2">
      <c r="A44" s="14">
        <v>42</v>
      </c>
      <c r="B44" s="21">
        <v>41</v>
      </c>
      <c r="C44" s="13" t="s">
        <v>28</v>
      </c>
      <c r="D44" s="13"/>
      <c r="E44" s="13"/>
      <c r="F44" s="13"/>
      <c r="G44" s="13"/>
      <c r="H44" s="16" t="str">
        <f t="shared" si="1"/>
        <v/>
      </c>
    </row>
    <row r="45" spans="1:8" x14ac:dyDescent="0.2">
      <c r="A45" s="14">
        <v>43</v>
      </c>
      <c r="B45" s="21">
        <v>42</v>
      </c>
      <c r="C45" s="13"/>
      <c r="D45" s="13"/>
      <c r="E45" s="13"/>
      <c r="F45" s="13"/>
      <c r="G45" s="13"/>
      <c r="H45" s="16" t="str">
        <f t="shared" si="1"/>
        <v/>
      </c>
    </row>
    <row r="46" spans="1:8" x14ac:dyDescent="0.2">
      <c r="A46" s="14">
        <v>44</v>
      </c>
      <c r="B46" s="21">
        <v>43</v>
      </c>
      <c r="C46" s="13"/>
      <c r="D46" s="13"/>
      <c r="E46" s="13"/>
      <c r="F46" s="13"/>
      <c r="G46" s="13"/>
      <c r="H46" s="16" t="str">
        <f t="shared" si="1"/>
        <v/>
      </c>
    </row>
    <row r="47" spans="1:8" x14ac:dyDescent="0.2">
      <c r="A47" s="14">
        <v>45</v>
      </c>
      <c r="B47" s="21">
        <v>44</v>
      </c>
      <c r="C47" s="13"/>
      <c r="D47" s="13"/>
      <c r="E47" s="13"/>
      <c r="F47" s="13"/>
      <c r="G47" s="13"/>
      <c r="H47" s="16" t="str">
        <f t="shared" si="1"/>
        <v/>
      </c>
    </row>
    <row r="48" spans="1:8" x14ac:dyDescent="0.2">
      <c r="A48" s="14">
        <v>46</v>
      </c>
      <c r="B48" s="21">
        <v>45</v>
      </c>
      <c r="C48" s="13"/>
      <c r="D48" s="13"/>
      <c r="E48" s="13"/>
      <c r="F48" s="13"/>
      <c r="G48" s="13"/>
      <c r="H48" s="16" t="str">
        <f t="shared" si="1"/>
        <v/>
      </c>
    </row>
    <row r="49" spans="1:8" x14ac:dyDescent="0.2">
      <c r="A49" s="14">
        <v>47</v>
      </c>
      <c r="B49" s="21">
        <v>46</v>
      </c>
      <c r="C49" s="13"/>
      <c r="D49" s="13"/>
      <c r="E49" s="13"/>
      <c r="F49" s="13"/>
      <c r="G49" s="13"/>
      <c r="H49" s="16" t="str">
        <f t="shared" si="1"/>
        <v/>
      </c>
    </row>
    <row r="50" spans="1:8" x14ac:dyDescent="0.2">
      <c r="A50" s="14">
        <v>48</v>
      </c>
      <c r="B50" s="21">
        <v>47</v>
      </c>
      <c r="C50" s="13"/>
      <c r="D50" s="13"/>
      <c r="E50" s="13"/>
      <c r="F50" s="13"/>
      <c r="G50" s="13"/>
      <c r="H50" s="16" t="str">
        <f t="shared" si="1"/>
        <v/>
      </c>
    </row>
    <row r="51" spans="1:8" x14ac:dyDescent="0.2">
      <c r="A51" s="14">
        <v>49</v>
      </c>
      <c r="B51" s="21">
        <v>48</v>
      </c>
      <c r="C51" s="13"/>
      <c r="D51" s="13"/>
      <c r="E51" s="13"/>
      <c r="F51" s="13"/>
      <c r="G51" s="13"/>
      <c r="H51" s="16" t="str">
        <f t="shared" si="1"/>
        <v/>
      </c>
    </row>
    <row r="52" spans="1:8" x14ac:dyDescent="0.2">
      <c r="A52" s="14">
        <v>50</v>
      </c>
      <c r="B52" s="21">
        <v>49</v>
      </c>
      <c r="C52" s="13"/>
      <c r="D52" s="13"/>
      <c r="E52" s="13"/>
      <c r="F52" s="13"/>
      <c r="G52" s="13"/>
      <c r="H52" s="16" t="str">
        <f t="shared" si="1"/>
        <v/>
      </c>
    </row>
    <row r="53" spans="1:8" x14ac:dyDescent="0.2">
      <c r="A53" s="14">
        <v>51</v>
      </c>
      <c r="B53" s="21">
        <v>50</v>
      </c>
      <c r="C53" s="13"/>
      <c r="D53" s="13"/>
      <c r="E53" s="13"/>
      <c r="F53" s="13"/>
      <c r="G53" s="13"/>
      <c r="H53" s="16" t="str">
        <f t="shared" si="1"/>
        <v/>
      </c>
    </row>
    <row r="54" spans="1:8" x14ac:dyDescent="0.2">
      <c r="A54" s="14">
        <v>52</v>
      </c>
      <c r="B54" s="21">
        <v>51</v>
      </c>
      <c r="C54" s="13"/>
      <c r="D54" s="13"/>
      <c r="E54" s="13"/>
      <c r="F54" s="13"/>
      <c r="G54" s="13"/>
      <c r="H54" s="16" t="str">
        <f t="shared" si="1"/>
        <v/>
      </c>
    </row>
    <row r="55" spans="1:8" x14ac:dyDescent="0.2">
      <c r="A55" s="14">
        <v>53</v>
      </c>
      <c r="B55" s="21">
        <v>52</v>
      </c>
      <c r="C55" s="13"/>
      <c r="D55" s="13"/>
      <c r="E55" s="13"/>
      <c r="F55" s="13"/>
      <c r="G55" s="13"/>
      <c r="H55" s="16" t="str">
        <f t="shared" si="1"/>
        <v/>
      </c>
    </row>
    <row r="56" spans="1:8" x14ac:dyDescent="0.2">
      <c r="A56" s="14">
        <v>54</v>
      </c>
      <c r="B56" s="21">
        <v>53</v>
      </c>
      <c r="C56" s="13"/>
      <c r="D56" s="13"/>
      <c r="E56" s="13"/>
      <c r="F56" s="13"/>
      <c r="G56" s="13"/>
      <c r="H56" s="16" t="str">
        <f t="shared" si="1"/>
        <v/>
      </c>
    </row>
    <row r="57" spans="1:8" x14ac:dyDescent="0.2">
      <c r="A57" s="14">
        <v>55</v>
      </c>
      <c r="B57" s="21">
        <v>54</v>
      </c>
      <c r="C57" s="13"/>
      <c r="D57" s="13"/>
      <c r="E57" s="13"/>
      <c r="F57" s="13"/>
      <c r="G57" s="13"/>
      <c r="H57" s="16" t="str">
        <f t="shared" si="1"/>
        <v/>
      </c>
    </row>
    <row r="58" spans="1:8" x14ac:dyDescent="0.2">
      <c r="A58" s="14">
        <v>56</v>
      </c>
      <c r="B58" s="21">
        <v>55</v>
      </c>
      <c r="C58" s="13"/>
      <c r="D58" s="13"/>
      <c r="E58" s="13"/>
      <c r="F58" s="13"/>
      <c r="G58" s="13"/>
      <c r="H58" s="16" t="str">
        <f t="shared" si="1"/>
        <v/>
      </c>
    </row>
    <row r="59" spans="1:8" x14ac:dyDescent="0.2">
      <c r="A59" s="14">
        <v>57</v>
      </c>
      <c r="B59" s="21">
        <v>56</v>
      </c>
      <c r="C59" s="13"/>
      <c r="D59" s="13"/>
      <c r="E59" s="13"/>
      <c r="F59" s="13"/>
      <c r="G59" s="13"/>
      <c r="H59" s="16" t="str">
        <f t="shared" si="1"/>
        <v/>
      </c>
    </row>
    <row r="60" spans="1:8" x14ac:dyDescent="0.2">
      <c r="A60" s="14">
        <v>58</v>
      </c>
      <c r="B60" s="21">
        <v>57</v>
      </c>
      <c r="C60" s="13"/>
      <c r="D60" s="13"/>
      <c r="E60" s="13"/>
      <c r="F60" s="13"/>
      <c r="G60" s="13"/>
      <c r="H60" s="16" t="str">
        <f t="shared" si="1"/>
        <v/>
      </c>
    </row>
    <row r="61" spans="1:8" x14ac:dyDescent="0.2">
      <c r="A61" s="14">
        <v>59</v>
      </c>
      <c r="B61" s="21">
        <v>58</v>
      </c>
      <c r="C61" s="13"/>
      <c r="D61" s="13"/>
      <c r="E61" s="13"/>
      <c r="F61" s="13"/>
      <c r="G61" s="13"/>
      <c r="H61" s="16" t="str">
        <f t="shared" si="1"/>
        <v/>
      </c>
    </row>
    <row r="62" spans="1:8" x14ac:dyDescent="0.2">
      <c r="A62" s="14">
        <v>60</v>
      </c>
      <c r="B62" s="21">
        <v>59</v>
      </c>
      <c r="C62" s="13"/>
      <c r="D62" s="13"/>
      <c r="E62" s="13"/>
      <c r="F62" s="13"/>
      <c r="G62" s="13"/>
      <c r="H62" s="16" t="str">
        <f t="shared" si="1"/>
        <v/>
      </c>
    </row>
    <row r="63" spans="1:8" x14ac:dyDescent="0.2">
      <c r="A63" s="14">
        <v>61</v>
      </c>
      <c r="B63" s="21">
        <v>60</v>
      </c>
      <c r="C63" s="13"/>
      <c r="D63" s="13"/>
      <c r="E63" s="13"/>
      <c r="F63" s="13"/>
      <c r="G63" s="13"/>
      <c r="H63" s="16" t="str">
        <f t="shared" si="1"/>
        <v/>
      </c>
    </row>
    <row r="64" spans="1:8" x14ac:dyDescent="0.2">
      <c r="A64" s="14">
        <v>62</v>
      </c>
      <c r="B64" s="21">
        <v>61</v>
      </c>
      <c r="C64" s="13"/>
      <c r="D64" s="13"/>
      <c r="E64" s="13"/>
      <c r="F64" s="13"/>
      <c r="G64" s="13"/>
      <c r="H64" s="16" t="str">
        <f t="shared" si="1"/>
        <v/>
      </c>
    </row>
    <row r="65" spans="1:8" x14ac:dyDescent="0.2">
      <c r="A65" s="14">
        <v>63</v>
      </c>
      <c r="B65" s="21">
        <v>62</v>
      </c>
      <c r="C65" s="13"/>
      <c r="D65" s="13"/>
      <c r="E65" s="13"/>
      <c r="F65" s="13"/>
      <c r="G65" s="13"/>
      <c r="H65" s="16" t="str">
        <f t="shared" si="1"/>
        <v/>
      </c>
    </row>
    <row r="66" spans="1:8" x14ac:dyDescent="0.2">
      <c r="A66" s="14">
        <v>64</v>
      </c>
      <c r="B66" s="21">
        <v>63</v>
      </c>
      <c r="C66" s="13"/>
      <c r="D66" s="13"/>
      <c r="E66" s="13"/>
      <c r="F66" s="13"/>
      <c r="G66" s="13"/>
      <c r="H66" s="16" t="str">
        <f t="shared" si="1"/>
        <v/>
      </c>
    </row>
    <row r="67" spans="1:8" x14ac:dyDescent="0.2">
      <c r="A67" s="14">
        <v>65</v>
      </c>
      <c r="B67" s="21">
        <v>64</v>
      </c>
      <c r="C67" s="13"/>
      <c r="D67" s="13"/>
      <c r="E67" s="13"/>
      <c r="F67" s="13"/>
      <c r="G67" s="13"/>
      <c r="H67" s="16" t="str">
        <f t="shared" si="1"/>
        <v/>
      </c>
    </row>
    <row r="68" spans="1:8" x14ac:dyDescent="0.2">
      <c r="A68" s="14">
        <v>66</v>
      </c>
      <c r="B68" s="21">
        <v>65</v>
      </c>
      <c r="C68" s="13"/>
      <c r="D68" s="13"/>
      <c r="E68" s="13"/>
      <c r="F68" s="13"/>
      <c r="G68" s="13"/>
      <c r="H68" s="16" t="str">
        <f t="shared" ref="H68:H103" si="2">IF(HLOOKUP(SAPSprache,Sprachtexte,A68,FALSE)=0,"",(HLOOKUP(SAPSprache,Sprachtexte,A68,FALSE)))</f>
        <v/>
      </c>
    </row>
    <row r="69" spans="1:8" x14ac:dyDescent="0.2">
      <c r="A69" s="14">
        <v>67</v>
      </c>
      <c r="B69" s="21">
        <v>66</v>
      </c>
      <c r="C69" s="13"/>
      <c r="D69" s="13"/>
      <c r="E69" s="13"/>
      <c r="F69" s="13"/>
      <c r="G69" s="13"/>
      <c r="H69" s="16" t="str">
        <f t="shared" si="2"/>
        <v/>
      </c>
    </row>
    <row r="70" spans="1:8" x14ac:dyDescent="0.2">
      <c r="A70" s="14">
        <v>68</v>
      </c>
      <c r="B70" s="21">
        <v>67</v>
      </c>
      <c r="C70" s="13"/>
      <c r="D70" s="13"/>
      <c r="E70" s="13"/>
      <c r="F70" s="13"/>
      <c r="G70" s="13"/>
      <c r="H70" s="16" t="str">
        <f t="shared" si="2"/>
        <v/>
      </c>
    </row>
    <row r="71" spans="1:8" x14ac:dyDescent="0.2">
      <c r="A71" s="14">
        <v>69</v>
      </c>
      <c r="B71" s="21">
        <v>68</v>
      </c>
      <c r="C71" s="13"/>
      <c r="D71" s="13"/>
      <c r="E71" s="13"/>
      <c r="F71" s="13"/>
      <c r="G71" s="13"/>
      <c r="H71" s="16" t="str">
        <f t="shared" si="2"/>
        <v/>
      </c>
    </row>
    <row r="72" spans="1:8" x14ac:dyDescent="0.2">
      <c r="A72" s="14">
        <v>70</v>
      </c>
      <c r="B72" s="21">
        <v>69</v>
      </c>
      <c r="C72" s="13"/>
      <c r="D72" s="13"/>
      <c r="E72" s="13"/>
      <c r="F72" s="13"/>
      <c r="G72" s="13"/>
      <c r="H72" s="16" t="str">
        <f t="shared" si="2"/>
        <v/>
      </c>
    </row>
    <row r="73" spans="1:8" x14ac:dyDescent="0.2">
      <c r="A73" s="14">
        <v>71</v>
      </c>
      <c r="B73" s="21">
        <v>70</v>
      </c>
      <c r="C73" s="13"/>
      <c r="D73" s="13"/>
      <c r="E73" s="13"/>
      <c r="F73" s="13"/>
      <c r="G73" s="13"/>
      <c r="H73" s="16" t="str">
        <f t="shared" si="2"/>
        <v/>
      </c>
    </row>
    <row r="74" spans="1:8" x14ac:dyDescent="0.2">
      <c r="A74" s="14">
        <v>72</v>
      </c>
      <c r="B74" s="21">
        <v>71</v>
      </c>
      <c r="C74" s="13"/>
      <c r="D74" s="13"/>
      <c r="E74" s="13"/>
      <c r="F74" s="13"/>
      <c r="G74" s="13"/>
      <c r="H74" s="16" t="str">
        <f t="shared" si="2"/>
        <v/>
      </c>
    </row>
    <row r="75" spans="1:8" x14ac:dyDescent="0.2">
      <c r="A75" s="14">
        <v>73</v>
      </c>
      <c r="B75" s="21">
        <v>72</v>
      </c>
      <c r="C75" s="13"/>
      <c r="D75" s="13"/>
      <c r="E75" s="13"/>
      <c r="F75" s="13"/>
      <c r="G75" s="13"/>
      <c r="H75" s="16" t="str">
        <f t="shared" si="2"/>
        <v/>
      </c>
    </row>
    <row r="76" spans="1:8" x14ac:dyDescent="0.2">
      <c r="A76" s="14">
        <v>74</v>
      </c>
      <c r="B76" s="21">
        <v>73</v>
      </c>
      <c r="C76" s="13"/>
      <c r="D76" s="13"/>
      <c r="E76" s="13"/>
      <c r="F76" s="13"/>
      <c r="G76" s="13"/>
      <c r="H76" s="16" t="str">
        <f t="shared" si="2"/>
        <v/>
      </c>
    </row>
    <row r="77" spans="1:8" x14ac:dyDescent="0.2">
      <c r="A77" s="14">
        <v>75</v>
      </c>
      <c r="B77" s="21">
        <v>74</v>
      </c>
      <c r="C77" s="13"/>
      <c r="D77" s="13"/>
      <c r="E77" s="13"/>
      <c r="F77" s="13"/>
      <c r="G77" s="13"/>
      <c r="H77" s="16" t="str">
        <f t="shared" si="2"/>
        <v/>
      </c>
    </row>
    <row r="78" spans="1:8" x14ac:dyDescent="0.2">
      <c r="A78" s="14">
        <v>76</v>
      </c>
      <c r="B78" s="21">
        <v>75</v>
      </c>
      <c r="C78" s="13"/>
      <c r="D78" s="13"/>
      <c r="E78" s="13"/>
      <c r="F78" s="13"/>
      <c r="G78" s="13"/>
      <c r="H78" s="16" t="str">
        <f t="shared" si="2"/>
        <v/>
      </c>
    </row>
    <row r="79" spans="1:8" x14ac:dyDescent="0.2">
      <c r="A79" s="14">
        <v>77</v>
      </c>
      <c r="B79" s="21">
        <v>76</v>
      </c>
      <c r="C79" s="13"/>
      <c r="D79" s="13"/>
      <c r="E79" s="13"/>
      <c r="F79" s="13"/>
      <c r="G79" s="13"/>
      <c r="H79" s="16" t="str">
        <f t="shared" si="2"/>
        <v/>
      </c>
    </row>
    <row r="80" spans="1:8" x14ac:dyDescent="0.2">
      <c r="A80" s="14">
        <v>78</v>
      </c>
      <c r="B80" s="21">
        <v>77</v>
      </c>
      <c r="C80" s="13"/>
      <c r="D80" s="13"/>
      <c r="E80" s="13"/>
      <c r="F80" s="13"/>
      <c r="G80" s="13"/>
      <c r="H80" s="16" t="str">
        <f t="shared" si="2"/>
        <v/>
      </c>
    </row>
    <row r="81" spans="1:8" x14ac:dyDescent="0.2">
      <c r="A81" s="14">
        <v>79</v>
      </c>
      <c r="B81" s="21">
        <v>78</v>
      </c>
      <c r="C81" s="13"/>
      <c r="D81" s="13"/>
      <c r="E81" s="13"/>
      <c r="F81" s="13"/>
      <c r="G81" s="13"/>
      <c r="H81" s="16" t="str">
        <f t="shared" si="2"/>
        <v/>
      </c>
    </row>
    <row r="82" spans="1:8" x14ac:dyDescent="0.2">
      <c r="A82" s="14">
        <v>80</v>
      </c>
      <c r="B82" s="21">
        <v>79</v>
      </c>
      <c r="C82" s="13"/>
      <c r="D82" s="13"/>
      <c r="E82" s="13"/>
      <c r="F82" s="13"/>
      <c r="G82" s="13"/>
      <c r="H82" s="16" t="str">
        <f t="shared" si="2"/>
        <v/>
      </c>
    </row>
    <row r="83" spans="1:8" x14ac:dyDescent="0.2">
      <c r="A83" s="14">
        <v>81</v>
      </c>
      <c r="B83" s="21">
        <v>80</v>
      </c>
      <c r="C83" s="13"/>
      <c r="D83" s="13"/>
      <c r="E83" s="13"/>
      <c r="F83" s="13"/>
      <c r="G83" s="13"/>
      <c r="H83" s="16" t="str">
        <f t="shared" si="2"/>
        <v/>
      </c>
    </row>
    <row r="84" spans="1:8" x14ac:dyDescent="0.2">
      <c r="A84" s="14">
        <v>82</v>
      </c>
      <c r="B84" s="21">
        <v>81</v>
      </c>
      <c r="C84" s="13"/>
      <c r="D84" s="13"/>
      <c r="E84" s="13"/>
      <c r="F84" s="13"/>
      <c r="G84" s="13"/>
      <c r="H84" s="16" t="str">
        <f t="shared" si="2"/>
        <v/>
      </c>
    </row>
    <row r="85" spans="1:8" x14ac:dyDescent="0.2">
      <c r="A85" s="14">
        <v>83</v>
      </c>
      <c r="B85" s="21">
        <v>82</v>
      </c>
      <c r="C85" s="13"/>
      <c r="D85" s="13"/>
      <c r="E85" s="13"/>
      <c r="F85" s="13"/>
      <c r="G85" s="13"/>
      <c r="H85" s="16" t="str">
        <f t="shared" si="2"/>
        <v/>
      </c>
    </row>
    <row r="86" spans="1:8" x14ac:dyDescent="0.2">
      <c r="A86" s="14">
        <v>84</v>
      </c>
      <c r="B86" s="21">
        <v>83</v>
      </c>
      <c r="C86" s="13"/>
      <c r="D86" s="13"/>
      <c r="E86" s="13"/>
      <c r="F86" s="13"/>
      <c r="G86" s="13"/>
      <c r="H86" s="16" t="str">
        <f t="shared" si="2"/>
        <v/>
      </c>
    </row>
    <row r="87" spans="1:8" x14ac:dyDescent="0.2">
      <c r="A87" s="14">
        <v>85</v>
      </c>
      <c r="B87" s="21">
        <v>84</v>
      </c>
      <c r="C87" s="13"/>
      <c r="D87" s="13"/>
      <c r="E87" s="13"/>
      <c r="F87" s="13"/>
      <c r="G87" s="13"/>
      <c r="H87" s="16" t="str">
        <f t="shared" si="2"/>
        <v/>
      </c>
    </row>
    <row r="88" spans="1:8" x14ac:dyDescent="0.2">
      <c r="A88" s="14">
        <v>86</v>
      </c>
      <c r="B88" s="21">
        <v>85</v>
      </c>
      <c r="C88" s="13"/>
      <c r="D88" s="13"/>
      <c r="E88" s="13"/>
      <c r="F88" s="13"/>
      <c r="G88" s="13"/>
      <c r="H88" s="16" t="str">
        <f t="shared" si="2"/>
        <v/>
      </c>
    </row>
    <row r="89" spans="1:8" x14ac:dyDescent="0.2">
      <c r="A89" s="14">
        <v>87</v>
      </c>
      <c r="B89" s="21">
        <v>86</v>
      </c>
      <c r="C89" s="13"/>
      <c r="D89" s="13"/>
      <c r="E89" s="13"/>
      <c r="F89" s="13"/>
      <c r="G89" s="13"/>
      <c r="H89" s="16" t="str">
        <f t="shared" si="2"/>
        <v/>
      </c>
    </row>
    <row r="90" spans="1:8" x14ac:dyDescent="0.2">
      <c r="A90" s="14">
        <v>88</v>
      </c>
      <c r="B90" s="21">
        <v>87</v>
      </c>
      <c r="C90" s="13"/>
      <c r="D90" s="13"/>
      <c r="E90" s="13"/>
      <c r="F90" s="13"/>
      <c r="G90" s="13"/>
      <c r="H90" s="16" t="str">
        <f t="shared" si="2"/>
        <v/>
      </c>
    </row>
    <row r="91" spans="1:8" x14ac:dyDescent="0.2">
      <c r="A91" s="14">
        <v>89</v>
      </c>
      <c r="B91" s="21">
        <v>88</v>
      </c>
      <c r="C91" s="13"/>
      <c r="D91" s="13"/>
      <c r="E91" s="13"/>
      <c r="F91" s="13"/>
      <c r="G91" s="13"/>
      <c r="H91" s="16" t="str">
        <f t="shared" si="2"/>
        <v/>
      </c>
    </row>
    <row r="92" spans="1:8" x14ac:dyDescent="0.2">
      <c r="A92" s="14">
        <v>90</v>
      </c>
      <c r="B92" s="21">
        <v>89</v>
      </c>
      <c r="C92" s="13"/>
      <c r="D92" s="13"/>
      <c r="E92" s="13"/>
      <c r="F92" s="13"/>
      <c r="G92" s="13"/>
      <c r="H92" s="16" t="str">
        <f t="shared" si="2"/>
        <v/>
      </c>
    </row>
    <row r="93" spans="1:8" x14ac:dyDescent="0.2">
      <c r="A93" s="14">
        <v>91</v>
      </c>
      <c r="B93" s="21">
        <v>90</v>
      </c>
      <c r="C93" s="13"/>
      <c r="D93" s="13"/>
      <c r="E93" s="13"/>
      <c r="F93" s="13"/>
      <c r="G93" s="13"/>
      <c r="H93" s="16" t="str">
        <f t="shared" si="2"/>
        <v/>
      </c>
    </row>
    <row r="94" spans="1:8" x14ac:dyDescent="0.2">
      <c r="A94" s="14">
        <v>92</v>
      </c>
      <c r="B94" s="21">
        <v>91</v>
      </c>
      <c r="C94" s="13"/>
      <c r="D94" s="13"/>
      <c r="E94" s="13"/>
      <c r="F94" s="13"/>
      <c r="G94" s="13"/>
      <c r="H94" s="16" t="str">
        <f t="shared" si="2"/>
        <v/>
      </c>
    </row>
    <row r="95" spans="1:8" x14ac:dyDescent="0.2">
      <c r="A95" s="14">
        <v>93</v>
      </c>
      <c r="B95" s="21">
        <v>92</v>
      </c>
      <c r="C95" s="13"/>
      <c r="D95" s="13"/>
      <c r="E95" s="13"/>
      <c r="F95" s="13"/>
      <c r="G95" s="13"/>
      <c r="H95" s="16" t="str">
        <f t="shared" si="2"/>
        <v/>
      </c>
    </row>
    <row r="96" spans="1:8" x14ac:dyDescent="0.2">
      <c r="A96" s="14">
        <v>94</v>
      </c>
      <c r="B96" s="21">
        <v>93</v>
      </c>
      <c r="C96" s="13"/>
      <c r="D96" s="13"/>
      <c r="E96" s="13"/>
      <c r="F96" s="13"/>
      <c r="G96" s="13"/>
      <c r="H96" s="16" t="str">
        <f t="shared" si="2"/>
        <v/>
      </c>
    </row>
    <row r="97" spans="1:8" x14ac:dyDescent="0.2">
      <c r="A97" s="14">
        <v>95</v>
      </c>
      <c r="B97" s="21">
        <v>94</v>
      </c>
      <c r="C97" s="13"/>
      <c r="D97" s="13"/>
      <c r="E97" s="13"/>
      <c r="F97" s="13"/>
      <c r="G97" s="13"/>
      <c r="H97" s="16" t="str">
        <f t="shared" si="2"/>
        <v/>
      </c>
    </row>
    <row r="98" spans="1:8" x14ac:dyDescent="0.2">
      <c r="A98" s="14">
        <v>96</v>
      </c>
      <c r="B98" s="21">
        <v>95</v>
      </c>
      <c r="C98" s="13"/>
      <c r="D98" s="13"/>
      <c r="E98" s="13"/>
      <c r="F98" s="13"/>
      <c r="G98" s="13"/>
      <c r="H98" s="16" t="str">
        <f t="shared" si="2"/>
        <v/>
      </c>
    </row>
    <row r="99" spans="1:8" x14ac:dyDescent="0.2">
      <c r="A99" s="14">
        <v>97</v>
      </c>
      <c r="B99" s="21">
        <v>96</v>
      </c>
      <c r="C99" s="13"/>
      <c r="D99" s="13"/>
      <c r="E99" s="13"/>
      <c r="F99" s="13"/>
      <c r="G99" s="13"/>
      <c r="H99" s="16" t="str">
        <f t="shared" si="2"/>
        <v/>
      </c>
    </row>
    <row r="100" spans="1:8" x14ac:dyDescent="0.2">
      <c r="A100" s="14">
        <v>98</v>
      </c>
      <c r="B100" s="21">
        <v>97</v>
      </c>
      <c r="C100" s="13"/>
      <c r="D100" s="13"/>
      <c r="E100" s="13"/>
      <c r="F100" s="13"/>
      <c r="G100" s="13"/>
      <c r="H100" s="16" t="str">
        <f t="shared" si="2"/>
        <v/>
      </c>
    </row>
    <row r="101" spans="1:8" x14ac:dyDescent="0.2">
      <c r="A101" s="14">
        <v>99</v>
      </c>
      <c r="B101" s="21">
        <v>98</v>
      </c>
      <c r="C101" s="13"/>
      <c r="D101" s="13"/>
      <c r="E101" s="13"/>
      <c r="F101" s="13"/>
      <c r="G101" s="13"/>
      <c r="H101" s="16" t="str">
        <f t="shared" si="2"/>
        <v/>
      </c>
    </row>
    <row r="102" spans="1:8" x14ac:dyDescent="0.2">
      <c r="A102" s="14">
        <v>100</v>
      </c>
      <c r="B102" s="21">
        <v>99</v>
      </c>
      <c r="C102" s="13"/>
      <c r="D102" s="13"/>
      <c r="E102" s="13"/>
      <c r="F102" s="13"/>
      <c r="G102" s="13"/>
      <c r="H102" s="16" t="str">
        <f t="shared" si="2"/>
        <v/>
      </c>
    </row>
    <row r="103" spans="1:8" x14ac:dyDescent="0.2">
      <c r="A103" s="14">
        <v>101</v>
      </c>
      <c r="B103" s="21">
        <v>100</v>
      </c>
      <c r="C103" s="13"/>
      <c r="D103" s="13"/>
      <c r="E103" s="13"/>
      <c r="F103" s="13"/>
      <c r="G103" s="13"/>
      <c r="H103" s="16" t="str">
        <f t="shared" si="2"/>
        <v/>
      </c>
    </row>
  </sheetData>
  <pageMargins left="0.70866141732283472" right="0.70866141732283472" top="0.78740157480314965" bottom="0.78740157480314965" header="0.31496062992125984" footer="0.31496062992125984"/>
  <pageSetup paperSize="9" scale="73" fitToHeight="0" orientation="landscape" r:id="rId1"/>
  <customProperties>
    <customPr name="_pios_id" r:id="rId2"/>
    <customPr name="CofWorksheetType" r:id="rId3"/>
    <customPr name="EpmWorksheetKeyString_GUID" r:id="rId4"/>
  </customProperties>
  <legacyDrawing r:id="rId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28"/>
  <sheetViews>
    <sheetView zoomScaleNormal="100" workbookViewId="0">
      <selection activeCell="A23" sqref="A23:B28"/>
    </sheetView>
  </sheetViews>
  <sheetFormatPr baseColWidth="10" defaultColWidth="11.85546875" defaultRowHeight="12.75" x14ac:dyDescent="0.2"/>
  <cols>
    <col min="1" max="1" width="20.7109375" style="26" customWidth="1"/>
    <col min="2" max="2" width="42.7109375" style="26" customWidth="1"/>
    <col min="3" max="3" width="4.42578125" style="26" customWidth="1"/>
    <col min="4" max="4" width="20.7109375" style="26" customWidth="1"/>
    <col min="5" max="5" width="42.7109375" style="26" customWidth="1"/>
    <col min="6" max="6" width="14.42578125" style="6" customWidth="1"/>
    <col min="7" max="20" width="12.42578125" style="6" customWidth="1"/>
    <col min="21" max="16384" width="11.85546875" style="6"/>
  </cols>
  <sheetData>
    <row r="1" spans="1:6" customFormat="1" ht="16.5" x14ac:dyDescent="0.25">
      <c r="A1" s="1" t="str">
        <f>Hilfstabelle!H4&amp;" "&amp;Hilfstabelle!H37</f>
        <v>Infoblatt zu Bericht:  Vergangenheit nach Aufgabengebieten</v>
      </c>
    </row>
    <row r="2" spans="1:6" customFormat="1" ht="16.5" x14ac:dyDescent="0.25">
      <c r="A2" s="2" t="str">
        <f>Hilfstabelle!H35</f>
        <v/>
      </c>
    </row>
    <row r="3" spans="1:6" customFormat="1" x14ac:dyDescent="0.2"/>
    <row r="4" spans="1:6" customFormat="1" x14ac:dyDescent="0.2">
      <c r="A4" s="46" t="str">
        <f>Hilfstabelle!H5</f>
        <v>Allgemeine Informationen:</v>
      </c>
      <c r="B4" s="46" t="e">
        <v>#REF!</v>
      </c>
      <c r="C4" s="46" t="e">
        <v>#REF!</v>
      </c>
      <c r="D4" s="46">
        <v>0</v>
      </c>
      <c r="E4" s="46">
        <v>0</v>
      </c>
    </row>
    <row r="5" spans="1:6" customFormat="1" ht="12.75" customHeight="1" x14ac:dyDescent="0.2">
      <c r="A5" s="47" t="str">
        <f>Hilfstabelle!H36</f>
        <v>Der Bericht zeigt den Voranschlag und Finanzplan sowie die Rechnung in der Aufgabengebietssicht. Er zeigt sämtliche vorhanden Werte ab dem Jahr 1990 an.
Der Bericht umfasst nur Daten, welche nachfolgende Selektionsbedingungen erfüllen:
• nur finanzierungswirksam
• Kontenklassen 3 und 5
• Kontengruppe 1 30 - 38 und 30 - 59
• Kreditstufe 2 ohne ausserordentliche Positionen 
Der Bericht basiert auf der Kreditsicht.</v>
      </c>
      <c r="B5" s="47"/>
      <c r="C5" s="47"/>
      <c r="D5" s="47"/>
      <c r="E5" s="47"/>
    </row>
    <row r="6" spans="1:6" customFormat="1" x14ac:dyDescent="0.2">
      <c r="A6" s="47"/>
      <c r="B6" s="47"/>
      <c r="C6" s="47"/>
      <c r="D6" s="47"/>
      <c r="E6" s="47"/>
    </row>
    <row r="7" spans="1:6" customFormat="1" x14ac:dyDescent="0.2">
      <c r="A7" s="47"/>
      <c r="B7" s="47"/>
      <c r="C7" s="47"/>
      <c r="D7" s="47"/>
      <c r="E7" s="47"/>
    </row>
    <row r="8" spans="1:6" customFormat="1" x14ac:dyDescent="0.2">
      <c r="A8" s="47"/>
      <c r="B8" s="47"/>
      <c r="C8" s="47"/>
      <c r="D8" s="47"/>
      <c r="E8" s="47"/>
    </row>
    <row r="9" spans="1:6" customFormat="1" x14ac:dyDescent="0.2">
      <c r="A9" s="9"/>
      <c r="B9" s="9"/>
      <c r="C9" s="9"/>
      <c r="D9" s="9"/>
      <c r="E9" s="9"/>
    </row>
    <row r="10" spans="1:6" x14ac:dyDescent="0.2">
      <c r="A10" s="46" t="str">
        <f>Hilfstabelle!H6</f>
        <v>Berichtsinformationen</v>
      </c>
      <c r="B10" s="46" t="e">
        <v>#REF!</v>
      </c>
      <c r="C10" s="46" t="e">
        <v>#REF!</v>
      </c>
      <c r="D10" s="46">
        <v>0</v>
      </c>
      <c r="E10" s="46">
        <v>0</v>
      </c>
    </row>
    <row r="11" spans="1:6" x14ac:dyDescent="0.2">
      <c r="A11" s="6" t="str">
        <f>Hilfstabelle!H7</f>
        <v>Berichtsname</v>
      </c>
      <c r="B11" s="10" t="str">
        <f>_xll.SAPGetWorkbookInfo("WorkbookName")</f>
        <v>JE_0049_Vergangenheit nach Aufgabengebieten (16-11-07).xlsx</v>
      </c>
      <c r="C11" s="6"/>
      <c r="D11" s="6"/>
      <c r="E11" s="6"/>
    </row>
    <row r="12" spans="1:6" x14ac:dyDescent="0.2">
      <c r="A12" s="6" t="str">
        <f>Hilfstabelle!H8</f>
        <v>Benutzer</v>
      </c>
      <c r="B12" s="7" t="str">
        <f>_xll.SAPGetSourceInfo("DS_1", "LogonUser")</f>
        <v>CCF_FGI</v>
      </c>
      <c r="C12" s="6"/>
      <c r="D12" s="6"/>
      <c r="E12" s="6"/>
    </row>
    <row r="13" spans="1:6" x14ac:dyDescent="0.2">
      <c r="A13" s="6"/>
      <c r="B13" s="6"/>
      <c r="C13" s="6"/>
      <c r="D13" s="6"/>
      <c r="E13" s="6"/>
    </row>
    <row r="14" spans="1:6" x14ac:dyDescent="0.2">
      <c r="A14" s="25" t="str">
        <f>Hilfstabelle!H39</f>
        <v>Vergangenheit nach Aufg.-gebiet [DS_1]</v>
      </c>
      <c r="D14" s="49" t="str">
        <f>_xll.SAPGetSourceInfo("DS_1", "DataSourceName")</f>
        <v>0049 - Vergangenheit nach Aufgabengebieten</v>
      </c>
      <c r="E14" s="49"/>
    </row>
    <row r="15" spans="1:6" x14ac:dyDescent="0.2">
      <c r="A15" s="26" t="str">
        <f>Hilfstabelle!$H$9</f>
        <v>Letzte Datenaktualisierung</v>
      </c>
      <c r="D15" s="50" t="e">
        <f>TEXT(_xll.SAPGetSourceInfo("DS_1", "LastDataUpdate"),Hilfstabelle!$H$33&amp;"TTTT, TT. MMMM JJJJ, hh:mm:ss")</f>
        <v>#N/A</v>
      </c>
      <c r="E15" s="50"/>
      <c r="F15" s="8"/>
    </row>
    <row r="16" spans="1:6" x14ac:dyDescent="0.2">
      <c r="A16" s="26" t="str">
        <f>Hilfstabelle!$H$10</f>
        <v>Stichtag</v>
      </c>
      <c r="D16" s="50" t="e">
        <f>TEXT(_xll.SAPGetSourceInfo("DS_1", "KeyDate"),Hilfstabelle!$H$33&amp;"TTTT, TT. MMMM JJJJ")</f>
        <v>#N/A</v>
      </c>
      <c r="E16" s="50"/>
    </row>
    <row r="17" spans="1:5" x14ac:dyDescent="0.2">
      <c r="A17" s="27" t="str">
        <f>Hilfstabelle!$H$11</f>
        <v>Filter</v>
      </c>
      <c r="D17" s="48" t="str">
        <f>Hilfstabelle!$H$12</f>
        <v>Selektionen / Variablen</v>
      </c>
      <c r="E17" s="48"/>
    </row>
    <row r="18" spans="1:5" x14ac:dyDescent="0.2">
      <c r="A18" s="28" t="str">
        <f t="array" ref="A18:B28">_xll.SAPListOfEffectiveFilters("DS_1","TEXT")</f>
        <v>Detailaufgabengebiet</v>
      </c>
      <c r="B18" s="29" t="str">
        <v>Aufgabenportfolio</v>
      </c>
      <c r="D18" s="28" t="str">
        <f>_xll.SAPListOfVariables("DS_1")</f>
        <v>Budgetzyklus (Intervall)</v>
      </c>
      <c r="E18" s="28"/>
    </row>
    <row r="19" spans="1:5" x14ac:dyDescent="0.2">
      <c r="A19" s="29" t="str">
        <v>Finanz.-wirksamkeit</v>
      </c>
      <c r="B19" s="29" t="str">
        <v>Nicht zugeordnet; finanzierungswirksam</v>
      </c>
      <c r="D19" s="29"/>
      <c r="E19" s="29"/>
    </row>
    <row r="20" spans="1:5" x14ac:dyDescent="0.2">
      <c r="A20" s="29" t="str">
        <v>Geschäftsjahresvar.</v>
      </c>
      <c r="B20" s="29" t="str">
        <v>Kalenderjahr, 4 Sonderperioden</v>
      </c>
      <c r="D20" s="29"/>
      <c r="E20" s="29"/>
    </row>
    <row r="21" spans="1:5" x14ac:dyDescent="0.2">
      <c r="A21" s="29" t="str">
        <v>InfoProvider</v>
      </c>
      <c r="B21" s="29" t="str">
        <v>AJESTA001; AJESTA002; AJESTA003</v>
      </c>
      <c r="D21" s="29"/>
      <c r="E21" s="29"/>
    </row>
    <row r="22" spans="1:5" x14ac:dyDescent="0.2">
      <c r="A22" s="29" t="str">
        <v>Kontengruppe 1</v>
      </c>
      <c r="B22" s="29" t="str">
        <v>Nicht zugeordnet; 30 - 38; 50 - 58</v>
      </c>
      <c r="D22" s="29"/>
      <c r="E22" s="29"/>
    </row>
    <row r="23" spans="1:5" x14ac:dyDescent="0.2">
      <c r="A23" s="29" t="str">
        <v>Kontenklasse</v>
      </c>
      <c r="B23" s="29" t="str">
        <v>Nicht zugeordnet; Aufwand; Investitionsausgaben</v>
      </c>
    </row>
    <row r="24" spans="1:5" x14ac:dyDescent="0.2">
      <c r="A24" s="29" t="str">
        <v>Kreditstufe 2</v>
      </c>
      <c r="B24" s="29" t="str">
        <v>!Ausserordentlicher Aufwand; !Ausserordentliche Investitionsausgaben; !Ausserordentlicher Aufwand; !Ausserordentliche Investitionsausgaben; !Ausserordentliche Transaktionen</v>
      </c>
    </row>
    <row r="25" spans="1:5" x14ac:dyDescent="0.2">
      <c r="A25" s="29" t="str">
        <v>SH- /Konz.kontenplan</v>
      </c>
      <c r="B25" s="29" t="str">
        <v>Positionsplan NRM</v>
      </c>
    </row>
    <row r="26" spans="1:5" x14ac:dyDescent="0.2">
      <c r="A26" s="29" t="str">
        <v>Währung</v>
      </c>
      <c r="B26" s="29" t="str">
        <v>Schweiz.Frank</v>
      </c>
    </row>
    <row r="27" spans="1:5" x14ac:dyDescent="0.2">
      <c r="A27" s="29" t="str">
        <v>Währungstyp</v>
      </c>
      <c r="B27" s="29" t="str">
        <v>Währung des Kostenrechnungskreises</v>
      </c>
    </row>
    <row r="28" spans="1:5" x14ac:dyDescent="0.2">
      <c r="A28" s="29" t="str">
        <v>Zuordnung Bundes- / Sonderrechnung</v>
      </c>
      <c r="B28" s="29" t="str">
        <v>Stammhaus</v>
      </c>
    </row>
  </sheetData>
  <mergeCells count="7">
    <mergeCell ref="A4:E4"/>
    <mergeCell ref="A10:E10"/>
    <mergeCell ref="A5:E8"/>
    <mergeCell ref="D17:E17"/>
    <mergeCell ref="D14:E14"/>
    <mergeCell ref="D16:E16"/>
    <mergeCell ref="D15:E15"/>
  </mergeCells>
  <pageMargins left="0.78740157480314965" right="0.78740157480314965" top="1.1417322834645669" bottom="0.62992125984251968" header="0.47244094488188981" footer="0.15748031496062992"/>
  <pageSetup paperSize="9" fitToHeight="0" orientation="landscape" r:id="rId1"/>
  <headerFooter>
    <oddHeader xml:space="preserve">&amp;L&amp;G
</oddHeader>
    <oddFooter>&amp;L&amp;7Druckdatum: &amp;D&amp;R&amp;7Seite &amp;P von &amp;N</oddFooter>
  </headerFooter>
  <customProperties>
    <customPr name="_pios_id" r:id="rId2"/>
    <customPr name="CofWorksheetType" r:id="rId3"/>
    <customPr name="EpmWorksheetKeyString_GUID" r:id="rId4"/>
  </customProperties>
  <legacyDrawingHF r:id="rId5"/>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M43"/>
  <sheetViews>
    <sheetView tabSelected="1" zoomScaleNormal="100" workbookViewId="0">
      <pane xSplit="2" ySplit="8" topLeftCell="C9" activePane="bottomRight" state="frozen"/>
      <selection pane="topRight" activeCell="C1" sqref="C1"/>
      <selection pane="bottomLeft" activeCell="A9" sqref="A9"/>
      <selection pane="bottomRight" activeCell="K9" sqref="K9"/>
    </sheetView>
  </sheetViews>
  <sheetFormatPr baseColWidth="10" defaultColWidth="11.85546875" defaultRowHeight="12.75" customHeight="1" x14ac:dyDescent="0.2"/>
  <cols>
    <col min="1" max="1" width="23.140625" style="6" customWidth="1"/>
    <col min="2" max="2" width="56.5703125" style="6" customWidth="1"/>
    <col min="3" max="5" width="12.85546875" style="6" customWidth="1"/>
    <col min="6" max="6" width="13.28515625" style="6" bestFit="1" customWidth="1"/>
    <col min="7" max="7" width="21.85546875" style="61" customWidth="1"/>
    <col min="8" max="8" width="4" style="6" customWidth="1"/>
    <col min="9" max="9" width="5" style="6" customWidth="1"/>
    <col min="10" max="17" width="3" style="6" customWidth="1"/>
    <col min="18" max="18" width="4" style="6" customWidth="1"/>
    <col min="19" max="19" width="5" style="6" customWidth="1"/>
    <col min="20" max="27" width="3" style="6" customWidth="1"/>
    <col min="28" max="28" width="4" style="6" customWidth="1"/>
    <col min="29" max="29" width="10.140625" style="6" customWidth="1"/>
    <col min="30" max="37" width="3" style="6" customWidth="1"/>
    <col min="38" max="39" width="4" style="6" customWidth="1"/>
    <col min="40" max="40" width="5" style="6" customWidth="1"/>
    <col min="41" max="48" width="3" style="6" customWidth="1"/>
    <col min="49" max="50" width="4" style="6" customWidth="1"/>
    <col min="51" max="51" width="5" style="6" customWidth="1"/>
    <col min="52" max="59" width="3" style="6" customWidth="1"/>
    <col min="60" max="61" width="4" style="6" customWidth="1"/>
    <col min="62" max="62" width="5" style="6" customWidth="1"/>
    <col min="63" max="70" width="3" style="6" customWidth="1"/>
    <col min="71" max="72" width="4" style="6" customWidth="1"/>
    <col min="73" max="73" width="10.140625" style="6" customWidth="1"/>
    <col min="74" max="81" width="3" style="6" customWidth="1"/>
    <col min="82" max="82" width="4" style="6" customWidth="1"/>
    <col min="83" max="83" width="5" style="6" customWidth="1"/>
    <col min="84" max="91" width="3" style="6" customWidth="1"/>
    <col min="92" max="92" width="4" style="6" customWidth="1"/>
    <col min="93" max="93" width="5" style="6" customWidth="1"/>
    <col min="94" max="101" width="3" style="6" customWidth="1"/>
    <col min="102" max="102" width="4" style="6" customWidth="1"/>
    <col min="103" max="103" width="5" style="6" customWidth="1"/>
    <col min="104" max="111" width="3" style="6" customWidth="1"/>
    <col min="112" max="112" width="4" style="6" customWidth="1"/>
    <col min="113" max="142" width="12.85546875" style="6" customWidth="1"/>
    <col min="143" max="143" width="11.85546875" style="6" customWidth="1"/>
    <col min="144" max="16384" width="11.85546875" style="6"/>
  </cols>
  <sheetData>
    <row r="1" spans="1:143" customFormat="1" ht="15" customHeight="1" x14ac:dyDescent="0.25">
      <c r="A1" s="4" t="str">
        <f>Hilfstabelle!H37</f>
        <v>Vergangenheit nach Aufgabengebieten</v>
      </c>
      <c r="B1" s="3"/>
      <c r="G1" s="60"/>
    </row>
    <row r="2" spans="1:143" customFormat="1" ht="15" customHeight="1" x14ac:dyDescent="0.25">
      <c r="A2" s="5" t="str">
        <f>Hilfstabelle!H38</f>
        <v/>
      </c>
      <c r="G2" s="60"/>
    </row>
    <row r="3" spans="1:143" customFormat="1" ht="12.75" customHeight="1" x14ac:dyDescent="0.25">
      <c r="A3" s="2"/>
      <c r="B3" s="3"/>
      <c r="G3" s="60"/>
    </row>
    <row r="4" spans="1:143" x14ac:dyDescent="0.2">
      <c r="A4" s="33" t="s">
        <v>50</v>
      </c>
      <c r="B4" s="33" t="s">
        <v>51</v>
      </c>
      <c r="C4" s="32"/>
      <c r="D4" s="32"/>
      <c r="E4" s="32"/>
      <c r="F4" s="32"/>
      <c r="G4" s="60"/>
      <c r="H4"/>
      <c r="I4"/>
      <c r="J4"/>
      <c r="K4"/>
      <c r="L4"/>
      <c r="M4"/>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row>
    <row r="5" spans="1:143" x14ac:dyDescent="0.2">
      <c r="A5" s="33" t="s">
        <v>50</v>
      </c>
      <c r="B5" s="33" t="s">
        <v>50</v>
      </c>
      <c r="C5" s="32"/>
      <c r="D5" s="32"/>
      <c r="E5" s="32"/>
      <c r="F5" s="32"/>
      <c r="G5" s="60"/>
      <c r="H5"/>
      <c r="I5"/>
      <c r="J5"/>
      <c r="K5"/>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row>
    <row r="6" spans="1:143" x14ac:dyDescent="0.2">
      <c r="A6" s="33" t="s">
        <v>50</v>
      </c>
      <c r="B6" s="33" t="s">
        <v>57</v>
      </c>
      <c r="C6" s="34" t="s">
        <v>52</v>
      </c>
      <c r="D6" s="34" t="s">
        <v>53</v>
      </c>
      <c r="E6" s="34" t="s">
        <v>54</v>
      </c>
      <c r="F6" s="34" t="s">
        <v>55</v>
      </c>
      <c r="G6" s="70" t="s">
        <v>131</v>
      </c>
      <c r="H6"/>
      <c r="I6"/>
      <c r="J6"/>
      <c r="K6"/>
      <c r="L6"/>
      <c r="M6"/>
      <c r="N6"/>
      <c r="O6"/>
      <c r="P6"/>
      <c r="Q6"/>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c r="EC6"/>
      <c r="ED6"/>
      <c r="EE6"/>
      <c r="EF6"/>
      <c r="EG6"/>
      <c r="EH6"/>
      <c r="EI6"/>
      <c r="EJ6"/>
      <c r="EK6"/>
      <c r="EL6"/>
      <c r="EM6"/>
    </row>
    <row r="7" spans="1:143" x14ac:dyDescent="0.2">
      <c r="A7" s="33" t="s">
        <v>50</v>
      </c>
      <c r="B7" s="33" t="s">
        <v>58</v>
      </c>
      <c r="C7" s="34" t="s">
        <v>56</v>
      </c>
      <c r="D7" s="34" t="s">
        <v>56</v>
      </c>
      <c r="E7" s="34" t="s">
        <v>56</v>
      </c>
      <c r="F7" s="34" t="s">
        <v>56</v>
      </c>
      <c r="G7" s="71"/>
      <c r="H7"/>
      <c r="I7"/>
      <c r="J7"/>
      <c r="K7"/>
      <c r="L7"/>
      <c r="M7"/>
      <c r="N7"/>
      <c r="O7"/>
      <c r="P7"/>
      <c r="Q7"/>
      <c r="R7"/>
      <c r="S7"/>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c r="DV7"/>
      <c r="DW7"/>
      <c r="DX7"/>
      <c r="DY7"/>
      <c r="DZ7"/>
      <c r="EA7"/>
      <c r="EB7"/>
      <c r="EC7"/>
      <c r="ED7"/>
      <c r="EE7"/>
      <c r="EF7"/>
      <c r="EG7"/>
      <c r="EH7"/>
      <c r="EI7"/>
      <c r="EJ7"/>
      <c r="EK7"/>
      <c r="EL7"/>
      <c r="EM7"/>
    </row>
    <row r="8" spans="1:143" x14ac:dyDescent="0.2">
      <c r="A8" s="33" t="s">
        <v>61</v>
      </c>
      <c r="B8" s="33" t="s">
        <v>50</v>
      </c>
      <c r="C8" s="35" t="s">
        <v>62</v>
      </c>
      <c r="D8" s="35" t="s">
        <v>62</v>
      </c>
      <c r="E8" s="35" t="s">
        <v>62</v>
      </c>
      <c r="F8" s="35" t="s">
        <v>62</v>
      </c>
      <c r="G8" s="71"/>
      <c r="H8"/>
      <c r="I8"/>
      <c r="J8"/>
      <c r="K8"/>
      <c r="L8"/>
      <c r="M8"/>
      <c r="N8"/>
      <c r="O8"/>
      <c r="P8"/>
      <c r="Q8"/>
      <c r="R8"/>
      <c r="S8"/>
      <c r="T8"/>
      <c r="U8"/>
      <c r="V8"/>
      <c r="W8"/>
      <c r="X8"/>
      <c r="Y8"/>
      <c r="Z8"/>
      <c r="AA8"/>
      <c r="AB8"/>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c r="DV8"/>
      <c r="DW8"/>
      <c r="DX8"/>
      <c r="DY8"/>
      <c r="DZ8"/>
      <c r="EA8"/>
      <c r="EB8"/>
      <c r="EC8"/>
      <c r="ED8"/>
      <c r="EE8"/>
      <c r="EF8"/>
      <c r="EG8"/>
      <c r="EH8"/>
      <c r="EI8"/>
      <c r="EJ8"/>
      <c r="EK8"/>
      <c r="EL8"/>
      <c r="EM8"/>
    </row>
    <row r="9" spans="1:143" x14ac:dyDescent="0.2">
      <c r="A9" s="36" t="s">
        <v>59</v>
      </c>
      <c r="B9" s="37" t="s">
        <v>63</v>
      </c>
      <c r="C9" s="31">
        <v>66970421083.870018</v>
      </c>
      <c r="D9" s="31">
        <v>68236356973.830009</v>
      </c>
      <c r="E9" s="31">
        <v>70574106890.740021</v>
      </c>
      <c r="F9" s="66">
        <v>71414106002.89003</v>
      </c>
      <c r="G9" s="60"/>
      <c r="H9"/>
      <c r="I9"/>
      <c r="J9"/>
      <c r="K9"/>
      <c r="L9"/>
      <c r="M9"/>
      <c r="N9"/>
      <c r="O9"/>
      <c r="P9"/>
      <c r="Q9"/>
      <c r="R9"/>
      <c r="S9"/>
      <c r="T9"/>
      <c r="U9"/>
      <c r="V9"/>
      <c r="W9"/>
      <c r="X9"/>
      <c r="Y9"/>
      <c r="Z9"/>
      <c r="AA9"/>
      <c r="AB9"/>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c r="DV9"/>
      <c r="DW9"/>
      <c r="DX9"/>
      <c r="DY9"/>
      <c r="DZ9"/>
      <c r="EA9"/>
      <c r="EB9"/>
      <c r="EC9"/>
      <c r="ED9"/>
      <c r="EE9"/>
      <c r="EF9"/>
      <c r="EG9"/>
      <c r="EH9"/>
      <c r="EI9"/>
      <c r="EJ9"/>
      <c r="EK9"/>
      <c r="EL9"/>
      <c r="EM9"/>
    </row>
    <row r="10" spans="1:143" x14ac:dyDescent="0.2">
      <c r="A10" s="38" t="s">
        <v>64</v>
      </c>
      <c r="B10" s="39" t="s">
        <v>65</v>
      </c>
      <c r="C10" s="31">
        <v>2818544852.660089</v>
      </c>
      <c r="D10" s="31">
        <v>2853813627.0021782</v>
      </c>
      <c r="E10" s="31">
        <v>3003276204.8752251</v>
      </c>
      <c r="F10" s="31">
        <v>3139041688.7896419</v>
      </c>
      <c r="G10" s="60"/>
      <c r="H10"/>
      <c r="I10"/>
      <c r="J10"/>
      <c r="K10"/>
      <c r="L10"/>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c r="DV10"/>
      <c r="DW10"/>
      <c r="DX10"/>
      <c r="DY10"/>
      <c r="DZ10"/>
      <c r="EA10"/>
      <c r="EB10"/>
      <c r="EC10"/>
      <c r="ED10"/>
      <c r="EE10"/>
      <c r="EF10"/>
      <c r="EG10"/>
      <c r="EH10"/>
      <c r="EI10"/>
      <c r="EJ10"/>
      <c r="EK10"/>
      <c r="EL10"/>
      <c r="EM10"/>
    </row>
    <row r="11" spans="1:143" x14ac:dyDescent="0.2">
      <c r="A11" s="38" t="s">
        <v>66</v>
      </c>
      <c r="B11" s="39" t="s">
        <v>67</v>
      </c>
      <c r="C11" s="31">
        <v>3544423813.9864898</v>
      </c>
      <c r="D11" s="31">
        <v>3529334072.359735</v>
      </c>
      <c r="E11" s="31">
        <v>3770945358.3932009</v>
      </c>
      <c r="F11" s="31">
        <v>3480317737.6893821</v>
      </c>
      <c r="G11" s="60"/>
      <c r="H11"/>
      <c r="I11"/>
      <c r="J11"/>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c r="EM11"/>
    </row>
    <row r="12" spans="1:143" x14ac:dyDescent="0.2">
      <c r="A12" s="38" t="s">
        <v>68</v>
      </c>
      <c r="B12" s="39" t="s">
        <v>69</v>
      </c>
      <c r="C12" s="31">
        <v>5458534610.5207119</v>
      </c>
      <c r="D12" s="31">
        <v>5592149111.776454</v>
      </c>
      <c r="E12" s="31">
        <v>5569960447.2653093</v>
      </c>
      <c r="F12" s="31">
        <v>5990822136.2861176</v>
      </c>
      <c r="G12" s="60"/>
      <c r="H12"/>
      <c r="I12"/>
      <c r="J12"/>
      <c r="K12"/>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c r="EK12"/>
      <c r="EL12"/>
      <c r="EM12"/>
    </row>
    <row r="13" spans="1:143" x14ac:dyDescent="0.2">
      <c r="A13" s="38" t="s">
        <v>70</v>
      </c>
      <c r="B13" s="39" t="s">
        <v>71</v>
      </c>
      <c r="C13" s="31">
        <v>7167186939.3950758</v>
      </c>
      <c r="D13" s="31">
        <v>7572555345.7864313</v>
      </c>
      <c r="E13" s="31">
        <v>7713701860.8344364</v>
      </c>
      <c r="F13" s="31">
        <v>7985404215.5769548</v>
      </c>
      <c r="G13" s="60"/>
      <c r="H13"/>
      <c r="I13"/>
      <c r="J13"/>
      <c r="K13"/>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c r="EJ13"/>
      <c r="EK13"/>
      <c r="EL13"/>
      <c r="EM13"/>
    </row>
    <row r="14" spans="1:143" x14ac:dyDescent="0.2">
      <c r="A14" s="38" t="s">
        <v>72</v>
      </c>
      <c r="B14" s="39" t="s">
        <v>73</v>
      </c>
      <c r="C14" s="31">
        <v>508224927.85750848</v>
      </c>
      <c r="D14" s="31">
        <v>514361998.73798889</v>
      </c>
      <c r="E14" s="31">
        <v>525768035.2587232</v>
      </c>
      <c r="F14" s="31">
        <v>546494276.16610539</v>
      </c>
      <c r="G14" s="60"/>
      <c r="H14"/>
      <c r="I14"/>
      <c r="J14"/>
      <c r="K14"/>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c r="EB14"/>
      <c r="EC14"/>
      <c r="ED14"/>
      <c r="EE14"/>
      <c r="EF14"/>
      <c r="EG14"/>
      <c r="EH14"/>
      <c r="EI14"/>
      <c r="EJ14"/>
      <c r="EK14"/>
      <c r="EL14"/>
      <c r="EM14"/>
    </row>
    <row r="15" spans="1:143" x14ac:dyDescent="0.2">
      <c r="A15" s="38" t="s">
        <v>74</v>
      </c>
      <c r="B15" s="39" t="s">
        <v>75</v>
      </c>
      <c r="C15" s="31">
        <v>227736298.90134811</v>
      </c>
      <c r="D15" s="31">
        <v>231956303.25112867</v>
      </c>
      <c r="E15" s="31">
        <v>269695983.57472318</v>
      </c>
      <c r="F15" s="31">
        <v>265886074.95883909</v>
      </c>
      <c r="G15" s="60"/>
      <c r="H15"/>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row>
    <row r="16" spans="1:143" x14ac:dyDescent="0.2">
      <c r="A16" s="51" t="s">
        <v>76</v>
      </c>
      <c r="B16" s="52" t="s">
        <v>77</v>
      </c>
      <c r="C16" s="53">
        <v>22543956791.16489</v>
      </c>
      <c r="D16" s="53">
        <v>22907684136.5811</v>
      </c>
      <c r="E16" s="53">
        <v>22328035092.82827</v>
      </c>
      <c r="F16" s="67">
        <v>22385613929.570061</v>
      </c>
      <c r="G16" s="62">
        <f>F16/F9</f>
        <v>0.31346207608709892</v>
      </c>
      <c r="H1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row>
    <row r="17" spans="1:143" x14ac:dyDescent="0.2">
      <c r="A17" s="40" t="s">
        <v>78</v>
      </c>
      <c r="B17" s="41" t="s">
        <v>79</v>
      </c>
      <c r="C17" s="31">
        <v>10997875184.06056</v>
      </c>
      <c r="D17" s="31">
        <v>11190598126.578819</v>
      </c>
      <c r="E17" s="31">
        <v>11407317737.55319</v>
      </c>
      <c r="F17" s="31">
        <v>11624465917.30961</v>
      </c>
      <c r="G17" s="63"/>
      <c r="H17"/>
      <c r="I17"/>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row>
    <row r="18" spans="1:143" x14ac:dyDescent="0.2">
      <c r="A18" s="40" t="s">
        <v>80</v>
      </c>
      <c r="B18" s="41" t="s">
        <v>81</v>
      </c>
      <c r="C18" s="31">
        <v>4730615355.3387566</v>
      </c>
      <c r="D18" s="31">
        <v>4833027572.979311</v>
      </c>
      <c r="E18" s="31">
        <v>3909252442.3910251</v>
      </c>
      <c r="F18" s="31">
        <v>3687297685.8936052</v>
      </c>
      <c r="G18" s="63"/>
      <c r="H18"/>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row>
    <row r="19" spans="1:143" x14ac:dyDescent="0.2">
      <c r="A19" s="40" t="s">
        <v>82</v>
      </c>
      <c r="B19" s="41" t="s">
        <v>83</v>
      </c>
      <c r="C19" s="31">
        <v>2600952473.5985179</v>
      </c>
      <c r="D19" s="31">
        <v>2735105831.3477058</v>
      </c>
      <c r="E19" s="31">
        <v>2775704899.2054601</v>
      </c>
      <c r="F19" s="31">
        <v>2858489448.8517289</v>
      </c>
      <c r="G19" s="63"/>
      <c r="H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row>
    <row r="20" spans="1:143" x14ac:dyDescent="0.2">
      <c r="A20" s="40" t="s">
        <v>84</v>
      </c>
      <c r="B20" s="41" t="s">
        <v>85</v>
      </c>
      <c r="C20" s="31">
        <v>1506800854.122432</v>
      </c>
      <c r="D20" s="31">
        <v>1537059993.713284</v>
      </c>
      <c r="E20" s="31">
        <v>1579966765.3170049</v>
      </c>
      <c r="F20" s="31">
        <v>1641515892.074055</v>
      </c>
      <c r="G20" s="63"/>
      <c r="H20"/>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row>
    <row r="21" spans="1:143" x14ac:dyDescent="0.2">
      <c r="A21" s="40" t="s">
        <v>86</v>
      </c>
      <c r="B21" s="41" t="s">
        <v>87</v>
      </c>
      <c r="C21" s="31">
        <v>265859637.94999999</v>
      </c>
      <c r="D21" s="31">
        <v>209258694.16</v>
      </c>
      <c r="E21" s="31">
        <v>191737877.94999999</v>
      </c>
      <c r="F21" s="31">
        <v>200660622.27000001</v>
      </c>
      <c r="G21" s="63"/>
      <c r="H21"/>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row>
    <row r="22" spans="1:143" x14ac:dyDescent="0.2">
      <c r="A22" s="40" t="s">
        <v>88</v>
      </c>
      <c r="B22" s="41" t="s">
        <v>89</v>
      </c>
      <c r="C22" s="31">
        <v>513166957.21373749</v>
      </c>
      <c r="D22" s="31">
        <v>531969837.09776598</v>
      </c>
      <c r="E22" s="31">
        <v>523908747.20273203</v>
      </c>
      <c r="F22" s="31">
        <v>543773155.46212196</v>
      </c>
      <c r="G22" s="63"/>
      <c r="H22"/>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row>
    <row r="23" spans="1:143" x14ac:dyDescent="0.2">
      <c r="A23" s="40" t="s">
        <v>90</v>
      </c>
      <c r="B23" s="41" t="s">
        <v>91</v>
      </c>
      <c r="C23" s="31">
        <v>69375980.317475036</v>
      </c>
      <c r="D23" s="31">
        <v>57918009.137300991</v>
      </c>
      <c r="E23" s="31">
        <v>41343026.368843801</v>
      </c>
      <c r="F23" s="31">
        <v>32213281.122427303</v>
      </c>
      <c r="G23" s="63"/>
      <c r="H23"/>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row>
    <row r="24" spans="1:143" x14ac:dyDescent="0.2">
      <c r="A24" s="40" t="s">
        <v>92</v>
      </c>
      <c r="B24" s="41" t="s">
        <v>93</v>
      </c>
      <c r="C24" s="31">
        <v>1796062628.6408451</v>
      </c>
      <c r="D24" s="31">
        <v>1749265217.5642569</v>
      </c>
      <c r="E24" s="31">
        <v>1839440698.323941</v>
      </c>
      <c r="F24" s="31">
        <v>1734016700.336246</v>
      </c>
      <c r="G24" s="63"/>
      <c r="H24"/>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row>
    <row r="25" spans="1:143" x14ac:dyDescent="0.2">
      <c r="A25" s="55" t="s">
        <v>94</v>
      </c>
      <c r="B25" s="56" t="s">
        <v>95</v>
      </c>
      <c r="C25" s="57">
        <v>63247719.922548957</v>
      </c>
      <c r="D25" s="57">
        <v>63480854.002647005</v>
      </c>
      <c r="E25" s="57">
        <v>59362898.516068593</v>
      </c>
      <c r="F25" s="68">
        <v>63181226.250248998</v>
      </c>
      <c r="G25" s="64">
        <f>F25/F16</f>
        <v>2.822403104468373E-3</v>
      </c>
      <c r="H25"/>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row>
    <row r="26" spans="1:143" x14ac:dyDescent="0.2">
      <c r="A26" s="58" t="s">
        <v>105</v>
      </c>
      <c r="B26" s="59" t="s">
        <v>106</v>
      </c>
      <c r="C26" s="54">
        <v>45558151.661709562</v>
      </c>
      <c r="D26" s="54">
        <v>47458110.169926599</v>
      </c>
      <c r="E26" s="54">
        <v>44921104.625507802</v>
      </c>
      <c r="F26" s="69">
        <v>47521166.217022799</v>
      </c>
      <c r="G26" s="65">
        <f>F26/F25</f>
        <v>0.75214061260540221</v>
      </c>
      <c r="H26"/>
      <c r="I26"/>
      <c r="J26"/>
      <c r="K26"/>
      <c r="L26"/>
      <c r="M26"/>
      <c r="N26"/>
      <c r="O26"/>
      <c r="P26"/>
      <c r="Q26"/>
      <c r="R26"/>
      <c r="S26"/>
      <c r="T26"/>
      <c r="U26"/>
      <c r="V26"/>
      <c r="W26"/>
      <c r="X26"/>
      <c r="Y26"/>
      <c r="Z26"/>
      <c r="AA26"/>
      <c r="AB26"/>
      <c r="AC26"/>
      <c r="AD26"/>
      <c r="AE26"/>
      <c r="AF26"/>
      <c r="AG26"/>
      <c r="AH26"/>
      <c r="AI26"/>
      <c r="AJ26"/>
      <c r="AK26"/>
      <c r="AL26"/>
      <c r="AM26"/>
      <c r="AN26"/>
      <c r="AO26"/>
      <c r="AP26"/>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c r="CE26"/>
      <c r="CF26"/>
      <c r="CG26"/>
      <c r="CH26"/>
      <c r="CI26"/>
      <c r="CJ26"/>
      <c r="CK26"/>
      <c r="CL26"/>
      <c r="CM26"/>
      <c r="CN26"/>
      <c r="CO26"/>
      <c r="CP26"/>
      <c r="CQ26"/>
      <c r="CR26"/>
      <c r="CS26"/>
      <c r="CT26"/>
      <c r="CU26"/>
      <c r="CV26"/>
      <c r="CW26"/>
      <c r="CX26"/>
      <c r="CY26"/>
      <c r="CZ26"/>
      <c r="DA26"/>
      <c r="DB26"/>
      <c r="DC26"/>
      <c r="DD26"/>
      <c r="DE26"/>
      <c r="DF26"/>
      <c r="DG26"/>
      <c r="DH26"/>
      <c r="DI26"/>
      <c r="DJ26"/>
      <c r="DK26"/>
      <c r="DL26"/>
      <c r="DM26"/>
      <c r="DN26"/>
      <c r="DO26"/>
      <c r="DP26"/>
      <c r="DQ26"/>
      <c r="DR26"/>
      <c r="DS26"/>
      <c r="DT26"/>
      <c r="DU26"/>
      <c r="DV26"/>
      <c r="DW26"/>
      <c r="DX26"/>
      <c r="DY26"/>
      <c r="DZ26"/>
      <c r="EA26"/>
      <c r="EB26"/>
      <c r="EC26"/>
      <c r="ED26"/>
      <c r="EE26"/>
      <c r="EF26"/>
      <c r="EG26"/>
      <c r="EH26"/>
      <c r="EI26"/>
      <c r="EJ26"/>
      <c r="EK26"/>
      <c r="EL26"/>
      <c r="EM26"/>
    </row>
    <row r="27" spans="1:143" x14ac:dyDescent="0.2">
      <c r="A27" s="44" t="s">
        <v>113</v>
      </c>
      <c r="B27" s="45" t="s">
        <v>114</v>
      </c>
      <c r="C27" s="31">
        <v>8215829.7795000002</v>
      </c>
      <c r="D27" s="31">
        <v>7871667.5834999997</v>
      </c>
      <c r="E27" s="31">
        <v>7780907.4974999996</v>
      </c>
      <c r="F27" s="31">
        <v>8123809.9304999998</v>
      </c>
      <c r="G27" s="60"/>
      <c r="H27"/>
      <c r="I27"/>
      <c r="J27"/>
      <c r="K27"/>
      <c r="L27"/>
      <c r="M27"/>
      <c r="N27"/>
      <c r="O27"/>
      <c r="P27"/>
      <c r="Q27"/>
      <c r="R27"/>
      <c r="S27"/>
      <c r="T27"/>
      <c r="U27"/>
      <c r="V27"/>
      <c r="W27"/>
      <c r="X27"/>
      <c r="Y27"/>
      <c r="Z27"/>
      <c r="AA27"/>
      <c r="AB27"/>
      <c r="AC27"/>
      <c r="AD27"/>
      <c r="AE27"/>
      <c r="AF27"/>
      <c r="AG27"/>
      <c r="AH27"/>
      <c r="AI27"/>
      <c r="AJ27"/>
      <c r="AK27"/>
      <c r="AL27"/>
      <c r="AM27"/>
      <c r="AN27"/>
      <c r="AO27"/>
      <c r="AP27"/>
      <c r="AQ27"/>
      <c r="AR27"/>
      <c r="AS27"/>
      <c r="AT27"/>
      <c r="AU27"/>
      <c r="AV27"/>
      <c r="AW27"/>
      <c r="AX27"/>
      <c r="AY27"/>
      <c r="AZ27"/>
      <c r="BA27"/>
      <c r="BB27"/>
      <c r="BC27"/>
      <c r="BD27"/>
      <c r="BE27"/>
      <c r="BF27"/>
      <c r="BG27"/>
      <c r="BH27"/>
      <c r="BI27"/>
      <c r="BJ27"/>
      <c r="BK27"/>
      <c r="BL27"/>
      <c r="BM27"/>
      <c r="BN27"/>
      <c r="BO27"/>
      <c r="BP27"/>
      <c r="BQ27"/>
      <c r="BR27"/>
      <c r="BS27"/>
      <c r="BT27"/>
      <c r="BU27"/>
      <c r="BV27"/>
      <c r="BW27"/>
      <c r="BX27"/>
      <c r="BY27"/>
      <c r="BZ27"/>
      <c r="CA27"/>
      <c r="CB27"/>
      <c r="CC27"/>
      <c r="CD27"/>
      <c r="CE27"/>
      <c r="CF27"/>
      <c r="CG27"/>
      <c r="CH27"/>
      <c r="CI27"/>
      <c r="CJ27"/>
      <c r="CK27"/>
      <c r="CL27"/>
      <c r="CM27"/>
      <c r="CN27"/>
      <c r="CO27"/>
      <c r="CP27"/>
      <c r="CQ27"/>
      <c r="CR27"/>
      <c r="CS27"/>
      <c r="CT27"/>
      <c r="CU27"/>
      <c r="CV27"/>
      <c r="CW27"/>
      <c r="CX27"/>
      <c r="CY27"/>
      <c r="CZ27"/>
      <c r="DA27"/>
      <c r="DB27"/>
      <c r="DC27"/>
      <c r="DD27"/>
      <c r="DE27"/>
      <c r="DF27"/>
      <c r="DG27"/>
      <c r="DH27"/>
      <c r="DI27"/>
      <c r="DJ27"/>
      <c r="DK27"/>
      <c r="DL27"/>
      <c r="DM27"/>
      <c r="DN27"/>
      <c r="DO27"/>
      <c r="DP27"/>
      <c r="DQ27"/>
      <c r="DR27"/>
      <c r="DS27"/>
      <c r="DT27"/>
      <c r="DU27"/>
      <c r="DV27"/>
      <c r="DW27"/>
      <c r="DX27"/>
      <c r="DY27"/>
      <c r="DZ27"/>
      <c r="EA27"/>
      <c r="EB27"/>
      <c r="EC27"/>
      <c r="ED27"/>
      <c r="EE27"/>
      <c r="EF27"/>
      <c r="EG27"/>
      <c r="EH27"/>
      <c r="EI27"/>
      <c r="EJ27"/>
      <c r="EK27"/>
      <c r="EL27"/>
      <c r="EM27"/>
    </row>
    <row r="28" spans="1:143" x14ac:dyDescent="0.2">
      <c r="A28" s="44" t="s">
        <v>115</v>
      </c>
      <c r="B28" s="45" t="s">
        <v>116</v>
      </c>
      <c r="C28" s="31">
        <v>2000000</v>
      </c>
      <c r="D28" s="31">
        <v>2010700</v>
      </c>
      <c r="E28" s="31">
        <v>1960700</v>
      </c>
      <c r="F28" s="31">
        <v>1936492</v>
      </c>
      <c r="G28" s="60"/>
      <c r="H28"/>
      <c r="I28"/>
      <c r="J28"/>
      <c r="K28"/>
      <c r="L28"/>
      <c r="M28"/>
      <c r="N28"/>
      <c r="O28"/>
      <c r="P28"/>
      <c r="Q28"/>
      <c r="R28"/>
      <c r="S28"/>
      <c r="T28"/>
      <c r="U28"/>
      <c r="V28"/>
      <c r="W28"/>
      <c r="X28"/>
      <c r="Y28"/>
      <c r="Z28"/>
      <c r="AA28"/>
      <c r="AB28"/>
      <c r="AC28"/>
      <c r="AD28"/>
      <c r="AE28"/>
      <c r="AF28"/>
      <c r="AG28"/>
      <c r="AH28"/>
      <c r="AI28"/>
      <c r="AJ28"/>
      <c r="AK28"/>
      <c r="AL28"/>
      <c r="AM28"/>
      <c r="AN28"/>
      <c r="AO28"/>
      <c r="AP28"/>
      <c r="AQ28"/>
      <c r="AR28"/>
      <c r="AS28"/>
      <c r="AT28"/>
      <c r="AU28"/>
      <c r="AV28"/>
      <c r="AW28"/>
      <c r="AX28"/>
      <c r="AY28"/>
      <c r="AZ28"/>
      <c r="BA28"/>
      <c r="BB28"/>
      <c r="BC28"/>
      <c r="BD28"/>
      <c r="BE28"/>
      <c r="BF28"/>
      <c r="BG28"/>
      <c r="BH28"/>
      <c r="BI28"/>
      <c r="BJ28"/>
      <c r="BK28"/>
      <c r="BL28"/>
      <c r="BM28"/>
      <c r="BN28"/>
      <c r="BO28"/>
      <c r="BP28"/>
      <c r="BQ28"/>
      <c r="BR28"/>
      <c r="BS28"/>
      <c r="BT28"/>
      <c r="BU28"/>
      <c r="BV28"/>
      <c r="BW28"/>
      <c r="BX28"/>
      <c r="BY28"/>
      <c r="BZ28"/>
      <c r="CA28"/>
      <c r="CB28"/>
      <c r="CC28"/>
      <c r="CD28"/>
      <c r="CE28"/>
      <c r="CF28"/>
      <c r="CG28"/>
      <c r="CH28"/>
      <c r="CI28"/>
      <c r="CJ28"/>
      <c r="CK28"/>
      <c r="CL28"/>
      <c r="CM28"/>
      <c r="CN28"/>
      <c r="CO28"/>
      <c r="CP28"/>
      <c r="CQ28"/>
      <c r="CR28"/>
      <c r="CS28"/>
      <c r="CT28"/>
      <c r="CU28"/>
      <c r="CV28"/>
      <c r="CW28"/>
      <c r="CX28"/>
      <c r="CY28"/>
      <c r="CZ28"/>
      <c r="DA28"/>
      <c r="DB28"/>
      <c r="DC28"/>
      <c r="DD28"/>
      <c r="DE28"/>
      <c r="DF28"/>
      <c r="DG28"/>
      <c r="DH28"/>
      <c r="DI28"/>
      <c r="DJ28"/>
      <c r="DK28"/>
      <c r="DL28"/>
      <c r="DM28"/>
      <c r="DN28"/>
      <c r="DO28"/>
      <c r="DP28"/>
      <c r="DQ28"/>
      <c r="DR28"/>
      <c r="DS28"/>
      <c r="DT28"/>
      <c r="DU28"/>
      <c r="DV28"/>
      <c r="DW28"/>
      <c r="DX28"/>
      <c r="DY28"/>
      <c r="DZ28"/>
      <c r="EA28"/>
      <c r="EB28"/>
      <c r="EC28"/>
      <c r="ED28"/>
      <c r="EE28"/>
      <c r="EF28"/>
      <c r="EG28"/>
      <c r="EH28"/>
      <c r="EI28"/>
      <c r="EJ28"/>
      <c r="EK28"/>
      <c r="EL28"/>
      <c r="EM28"/>
    </row>
    <row r="29" spans="1:143" x14ac:dyDescent="0.2">
      <c r="A29" s="44" t="s">
        <v>117</v>
      </c>
      <c r="B29" s="45" t="s">
        <v>118</v>
      </c>
      <c r="C29" s="31">
        <v>22533590.850000001</v>
      </c>
      <c r="D29" s="31">
        <v>24950514.600000001</v>
      </c>
      <c r="E29" s="31">
        <v>23055528.649999999</v>
      </c>
      <c r="F29" s="31">
        <v>25067726.949999999</v>
      </c>
      <c r="G29" s="60"/>
      <c r="H29"/>
      <c r="I29"/>
      <c r="J29"/>
      <c r="K29"/>
      <c r="L29"/>
      <c r="M29"/>
      <c r="N29"/>
      <c r="O29"/>
      <c r="P29"/>
      <c r="Q29"/>
      <c r="R29"/>
      <c r="S29"/>
      <c r="T29"/>
      <c r="U29"/>
      <c r="V29"/>
      <c r="W29"/>
      <c r="X29"/>
      <c r="Y29"/>
      <c r="Z29"/>
      <c r="AA29"/>
      <c r="AB29"/>
      <c r="AC29"/>
      <c r="AD29"/>
      <c r="AE29"/>
      <c r="AF29"/>
      <c r="AG29"/>
      <c r="AH29"/>
      <c r="AI29"/>
      <c r="AJ29"/>
      <c r="AK29"/>
      <c r="AL29"/>
      <c r="AM29"/>
      <c r="AN29"/>
      <c r="AO29"/>
      <c r="AP29"/>
      <c r="AQ29"/>
      <c r="AR29"/>
      <c r="AS29"/>
      <c r="AT29"/>
      <c r="AU29"/>
      <c r="AV29"/>
      <c r="AW29"/>
      <c r="AX29"/>
      <c r="AY29"/>
      <c r="AZ29"/>
      <c r="BA29"/>
      <c r="BB29"/>
      <c r="BC29"/>
      <c r="BD29"/>
      <c r="BE29"/>
      <c r="BF29"/>
      <c r="BG29"/>
      <c r="BH29"/>
      <c r="BI29"/>
      <c r="BJ29"/>
      <c r="BK29"/>
      <c r="BL29"/>
      <c r="BM29"/>
      <c r="BN29"/>
      <c r="BO29"/>
      <c r="BP29"/>
      <c r="BQ29"/>
      <c r="BR29"/>
      <c r="BS29"/>
      <c r="BT29"/>
      <c r="BU29"/>
      <c r="BV29"/>
      <c r="BW29"/>
      <c r="BX29"/>
      <c r="BY29"/>
      <c r="BZ29"/>
      <c r="CA29"/>
      <c r="CB29"/>
      <c r="CC29"/>
      <c r="CD29"/>
      <c r="CE29"/>
      <c r="CF29"/>
      <c r="CG29"/>
      <c r="CH29"/>
      <c r="CI29"/>
      <c r="CJ29"/>
      <c r="CK29"/>
      <c r="CL29"/>
      <c r="CM29"/>
      <c r="CN29"/>
      <c r="CO29"/>
      <c r="CP29"/>
      <c r="CQ29"/>
      <c r="CR29"/>
      <c r="CS29"/>
      <c r="CT29"/>
      <c r="CU29"/>
      <c r="CV29"/>
      <c r="CW29"/>
      <c r="CX29"/>
      <c r="CY29"/>
      <c r="CZ29"/>
      <c r="DA29"/>
      <c r="DB29"/>
      <c r="DC29"/>
      <c r="DD29"/>
      <c r="DE29"/>
      <c r="DF29"/>
      <c r="DG29"/>
      <c r="DH29"/>
      <c r="DI29"/>
      <c r="DJ29"/>
      <c r="DK29"/>
      <c r="DL29"/>
      <c r="DM29"/>
      <c r="DN29"/>
      <c r="DO29"/>
      <c r="DP29"/>
      <c r="DQ29"/>
      <c r="DR29"/>
      <c r="DS29"/>
      <c r="DT29"/>
      <c r="DU29"/>
      <c r="DV29"/>
      <c r="DW29"/>
      <c r="DX29"/>
      <c r="DY29"/>
      <c r="DZ29"/>
      <c r="EA29"/>
      <c r="EB29"/>
      <c r="EC29"/>
      <c r="ED29"/>
      <c r="EE29"/>
      <c r="EF29"/>
      <c r="EG29"/>
      <c r="EH29"/>
      <c r="EI29"/>
      <c r="EJ29"/>
      <c r="EK29"/>
      <c r="EL29"/>
      <c r="EM29"/>
    </row>
    <row r="30" spans="1:143" x14ac:dyDescent="0.2">
      <c r="A30" s="44" t="s">
        <v>119</v>
      </c>
      <c r="B30" s="45" t="s">
        <v>120</v>
      </c>
      <c r="C30" s="31">
        <v>10021996.5</v>
      </c>
      <c r="D30" s="31">
        <v>10218589.5</v>
      </c>
      <c r="E30" s="31">
        <v>10013349</v>
      </c>
      <c r="F30" s="31">
        <v>10153496</v>
      </c>
    </row>
    <row r="31" spans="1:143" x14ac:dyDescent="0.2">
      <c r="A31" s="44" t="s">
        <v>121</v>
      </c>
      <c r="B31" s="45" t="s">
        <v>122</v>
      </c>
      <c r="C31" s="31">
        <v>1068600</v>
      </c>
      <c r="D31" s="31">
        <v>1134900</v>
      </c>
      <c r="E31" s="31">
        <v>1112200</v>
      </c>
      <c r="F31" s="31">
        <v>1124800</v>
      </c>
    </row>
    <row r="32" spans="1:143" x14ac:dyDescent="0.2">
      <c r="A32" s="44" t="s">
        <v>123</v>
      </c>
      <c r="B32" s="45" t="s">
        <v>124</v>
      </c>
      <c r="C32" s="31">
        <v>1680478.5</v>
      </c>
      <c r="D32" s="31">
        <v>1235000</v>
      </c>
      <c r="E32" s="31">
        <v>962375</v>
      </c>
      <c r="F32" s="31">
        <v>1085000</v>
      </c>
    </row>
    <row r="33" spans="1:6" x14ac:dyDescent="0.2">
      <c r="A33" s="44" t="s">
        <v>125</v>
      </c>
      <c r="B33" s="45" t="s">
        <v>126</v>
      </c>
      <c r="C33" s="31">
        <v>42.826000000000001</v>
      </c>
      <c r="D33" s="31">
        <v>40.572000000000003</v>
      </c>
      <c r="E33" s="31">
        <v>39.99</v>
      </c>
      <c r="F33" s="31">
        <v>38.44</v>
      </c>
    </row>
    <row r="34" spans="1:6" x14ac:dyDescent="0.2">
      <c r="A34" s="44" t="s">
        <v>127</v>
      </c>
      <c r="B34" s="45" t="s">
        <v>128</v>
      </c>
      <c r="C34" s="31">
        <v>13232.932763645</v>
      </c>
      <c r="D34" s="31">
        <v>15092.12628</v>
      </c>
      <c r="E34" s="31">
        <v>14449.6299795</v>
      </c>
      <c r="F34" s="31">
        <v>9849.9482831999994</v>
      </c>
    </row>
    <row r="35" spans="1:6" x14ac:dyDescent="0.2">
      <c r="A35" s="44" t="s">
        <v>129</v>
      </c>
      <c r="B35" s="45" t="s">
        <v>130</v>
      </c>
      <c r="C35" s="31">
        <v>24380.273445913001</v>
      </c>
      <c r="D35" s="31">
        <v>21605.7881466</v>
      </c>
      <c r="E35" s="31">
        <v>21554.858028300001</v>
      </c>
      <c r="F35" s="31">
        <v>19952.948239599998</v>
      </c>
    </row>
    <row r="36" spans="1:6" x14ac:dyDescent="0.2">
      <c r="A36" s="42" t="s">
        <v>107</v>
      </c>
      <c r="B36" s="43" t="s">
        <v>108</v>
      </c>
      <c r="C36" s="31">
        <v>2212605.92</v>
      </c>
      <c r="D36" s="31">
        <v>1212419.8400000001</v>
      </c>
      <c r="E36" s="31">
        <v>701727.72</v>
      </c>
      <c r="F36" s="31">
        <v>887394.13000000012</v>
      </c>
    </row>
    <row r="37" spans="1:6" x14ac:dyDescent="0.2">
      <c r="A37" s="42" t="s">
        <v>109</v>
      </c>
      <c r="B37" s="43" t="s">
        <v>110</v>
      </c>
      <c r="C37" s="31">
        <v>158013</v>
      </c>
      <c r="D37" s="31">
        <v>526980.30000000005</v>
      </c>
      <c r="E37" s="31">
        <v>139432.6</v>
      </c>
      <c r="F37" s="31">
        <v>215200</v>
      </c>
    </row>
    <row r="38" spans="1:6" x14ac:dyDescent="0.2">
      <c r="A38" s="42" t="s">
        <v>111</v>
      </c>
      <c r="B38" s="43" t="s">
        <v>112</v>
      </c>
      <c r="C38" s="31">
        <v>15318949.340839401</v>
      </c>
      <c r="D38" s="31">
        <v>14283343.6927204</v>
      </c>
      <c r="E38" s="31">
        <v>13600633.5705608</v>
      </c>
      <c r="F38" s="31">
        <v>14557465.903226202</v>
      </c>
    </row>
    <row r="39" spans="1:6" x14ac:dyDescent="0.2">
      <c r="A39" s="38" t="s">
        <v>96</v>
      </c>
      <c r="B39" s="39" t="s">
        <v>97</v>
      </c>
      <c r="C39" s="31">
        <v>9106518703.6332741</v>
      </c>
      <c r="D39" s="31">
        <v>9052870506.3431702</v>
      </c>
      <c r="E39" s="31">
        <v>10392618438.805361</v>
      </c>
      <c r="F39" s="31">
        <v>9933206285.1860352</v>
      </c>
    </row>
    <row r="40" spans="1:6" x14ac:dyDescent="0.2">
      <c r="A40" s="38" t="s">
        <v>60</v>
      </c>
      <c r="B40" s="39" t="s">
        <v>98</v>
      </c>
      <c r="C40" s="31">
        <v>1389448981.386884</v>
      </c>
      <c r="D40" s="31">
        <v>1476033720.5224619</v>
      </c>
      <c r="E40" s="31">
        <v>1953322256.9946856</v>
      </c>
      <c r="F40" s="31">
        <v>1774441358.9225681</v>
      </c>
    </row>
    <row r="41" spans="1:6" x14ac:dyDescent="0.2">
      <c r="A41" s="38" t="s">
        <v>99</v>
      </c>
      <c r="B41" s="39" t="s">
        <v>100</v>
      </c>
      <c r="C41" s="31">
        <v>3658017397.3865461</v>
      </c>
      <c r="D41" s="31">
        <v>3651972694.6052961</v>
      </c>
      <c r="E41" s="31">
        <v>3639702013.7419901</v>
      </c>
      <c r="F41" s="31">
        <v>3658151004.176703</v>
      </c>
    </row>
    <row r="42" spans="1:6" x14ac:dyDescent="0.2">
      <c r="A42" s="38" t="s">
        <v>101</v>
      </c>
      <c r="B42" s="39" t="s">
        <v>102</v>
      </c>
      <c r="C42" s="31">
        <v>686299046.14719784</v>
      </c>
      <c r="D42" s="31">
        <v>902090304.8440665</v>
      </c>
      <c r="E42" s="31">
        <v>1520448961.358088</v>
      </c>
      <c r="F42" s="31">
        <v>2113774361.4776132</v>
      </c>
    </row>
    <row r="43" spans="1:6" x14ac:dyDescent="0.2">
      <c r="A43" s="38" t="s">
        <v>103</v>
      </c>
      <c r="B43" s="39" t="s">
        <v>104</v>
      </c>
      <c r="C43" s="31">
        <v>9861528720.8299999</v>
      </c>
      <c r="D43" s="31">
        <v>9951535152.0200005</v>
      </c>
      <c r="E43" s="31">
        <v>9886632236.8099995</v>
      </c>
      <c r="F43" s="31">
        <v>10140952934.09</v>
      </c>
    </row>
  </sheetData>
  <mergeCells count="1">
    <mergeCell ref="G6:G8"/>
  </mergeCells>
  <pageMargins left="0.78740157480314965" right="0.78740157480314965" top="1.1417322834645669" bottom="0.62992125984251968" header="0.47244094488188981" footer="0.15748031496062992"/>
  <pageSetup paperSize="9" scale="85" fitToWidth="0" fitToHeight="0" orientation="landscape" r:id="rId1"/>
  <headerFooter>
    <oddHeader xml:space="preserve">&amp;L&amp;G
</oddHeader>
    <oddFooter>&amp;L&amp;7Druckdatum: &amp;D&amp;R&amp;7Seite &amp;P von &amp;N</oddFooter>
  </headerFooter>
  <customProperties>
    <customPr name="_pios_id" r:id="rId2"/>
    <customPr name="CofWorksheetType" r:id="rId3"/>
    <customPr name="EpmWorksheetKeyString_GUID" r:id="rId4"/>
  </customProperties>
  <drawing r:id="rId5"/>
  <legacyDrawingHF r:id="rId6"/>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Application xmlns="http://www.sap.com/cof/excel/application">
  <Version>2</Version>
  <Revision>2.7.501.89013</Revision>
</Application>
</file>

<file path=customXml/item2.xml><?xml version="1.0" encoding="utf-8"?>
<ct:contentTypeSchema xmlns:ct="http://schemas.microsoft.com/office/2006/metadata/contentType" xmlns:ma="http://schemas.microsoft.com/office/2006/metadata/properties/metaAttributes" ct:_="" ma:_="" ma:contentTypeName="Document" ma:contentTypeID="0x0101000A2EFB0846309C4280BBEF2F95FCFF71" ma:contentTypeVersion="0" ma:contentTypeDescription="Create a new document." ma:contentTypeScope="" ma:versionID="4191732259f5f252909a37c27cd4b1dc">
  <xsd:schema xmlns:xsd="http://www.w3.org/2001/XMLSchema" xmlns:xs="http://www.w3.org/2001/XMLSchema" xmlns:p="http://schemas.microsoft.com/office/2006/metadata/properties" targetNamespace="http://schemas.microsoft.com/office/2006/metadata/properties" ma:root="true" ma:fieldsID="1b05d82d297216baf5b26c55225140df">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F0063C0D-F17F-4216-B6CB-35B2F183F80A}">
  <ds:schemaRefs>
    <ds:schemaRef ds:uri="http://www.sap.com/cof/excel/application"/>
  </ds:schemaRefs>
</ds:datastoreItem>
</file>

<file path=customXml/itemProps2.xml><?xml version="1.0" encoding="utf-8"?>
<ds:datastoreItem xmlns:ds="http://schemas.openxmlformats.org/officeDocument/2006/customXml" ds:itemID="{8FB5DA6F-A702-42D8-BD2E-AEAF0446FAB1}"/>
</file>

<file path=customXml/itemProps3.xml><?xml version="1.0" encoding="utf-8"?>
<ds:datastoreItem xmlns:ds="http://schemas.openxmlformats.org/officeDocument/2006/customXml" ds:itemID="{1CA1B42A-89B4-4333-9384-9609DB97E7D9}"/>
</file>

<file path=customXml/itemProps4.xml><?xml version="1.0" encoding="utf-8"?>
<ds:datastoreItem xmlns:ds="http://schemas.openxmlformats.org/officeDocument/2006/customXml" ds:itemID="{54754A70-23EC-4392-888E-6F0D0C5C46BD}"/>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3</vt:i4>
      </vt:variant>
      <vt:variant>
        <vt:lpstr>Benannte Bereiche</vt:lpstr>
      </vt:variant>
      <vt:variant>
        <vt:i4>7</vt:i4>
      </vt:variant>
    </vt:vector>
  </HeadingPairs>
  <TitlesOfParts>
    <vt:vector size="10" baseType="lpstr">
      <vt:lpstr>Hilfstabelle</vt:lpstr>
      <vt:lpstr>Infoblatt</vt:lpstr>
      <vt:lpstr>Vergangenheit nach Aufg.-gebiet</vt:lpstr>
      <vt:lpstr>Hilfstabelle!Drucktitel</vt:lpstr>
      <vt:lpstr>'Vergangenheit nach Aufg.-gebiet'!Drucktitel</vt:lpstr>
      <vt:lpstr>SAPCrosstab1</vt:lpstr>
      <vt:lpstr>SAPCrosstab2</vt:lpstr>
      <vt:lpstr>SAPSAPSprache</vt:lpstr>
      <vt:lpstr>SAPSprache</vt:lpstr>
      <vt:lpstr>Sprachtexte</vt:lpstr>
    </vt:vector>
  </TitlesOfParts>
  <Company>Bundesverwaltung</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Kornfeld Jörn BIT</dc:creator>
  <cp:lastModifiedBy>Giudici Filippo EFV</cp:lastModifiedBy>
  <cp:lastPrinted>2020-03-03T15:44:41Z</cp:lastPrinted>
  <dcterms:created xsi:type="dcterms:W3CDTF">2014-11-14T14:19:05Z</dcterms:created>
  <dcterms:modified xsi:type="dcterms:W3CDTF">2020-03-03T15:45:57Z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ustomUiType">
    <vt:lpwstr>2</vt:lpwstr>
  </property>
  <property fmtid="{D5CDD505-2E9C-101B-9397-08002B2CF9AE}" pid="3" name="ContentTypeId">
    <vt:lpwstr>0x0101000A2EFB0846309C4280BBEF2F95FCFF71</vt:lpwstr>
  </property>
</Properties>
</file>