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Informe Final CERD,2017\Anexos\"/>
    </mc:Choice>
  </mc:AlternateContent>
  <bookViews>
    <workbookView xWindow="0" yWindow="0" windowWidth="16392" windowHeight="5664"/>
  </bookViews>
  <sheets>
    <sheet name="Departamentos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5" l="1"/>
  <c r="U13" i="5"/>
  <c r="U14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U15" i="5" s="1"/>
  <c r="N17" i="5" l="1"/>
  <c r="F17" i="5"/>
  <c r="G17" i="5"/>
  <c r="H17" i="5"/>
  <c r="I17" i="5"/>
  <c r="J17" i="5"/>
  <c r="K17" i="5"/>
  <c r="L17" i="5"/>
  <c r="M17" i="5"/>
  <c r="O17" i="5"/>
  <c r="P17" i="5"/>
  <c r="Q17" i="5"/>
  <c r="R17" i="5"/>
  <c r="T17" i="5"/>
  <c r="D17" i="5"/>
  <c r="E17" i="5"/>
  <c r="C17" i="5"/>
  <c r="U16" i="5"/>
  <c r="U12" i="5"/>
  <c r="W12" i="5" s="1"/>
  <c r="U11" i="5"/>
  <c r="U10" i="5"/>
  <c r="W10" i="5" s="1"/>
  <c r="U9" i="5"/>
  <c r="U8" i="5"/>
  <c r="W8" i="5" s="1"/>
  <c r="U7" i="5"/>
  <c r="U6" i="5"/>
  <c r="W6" i="5" s="1"/>
  <c r="U5" i="5"/>
  <c r="W4" i="5"/>
  <c r="S14" i="5"/>
  <c r="W5" i="5" l="1"/>
  <c r="W7" i="5"/>
  <c r="W9" i="5"/>
  <c r="W11" i="5"/>
  <c r="W13" i="5"/>
  <c r="V12" i="5"/>
  <c r="W14" i="5"/>
  <c r="U17" i="5"/>
  <c r="S17" i="5"/>
  <c r="V5" i="5"/>
  <c r="V7" i="5"/>
  <c r="V9" i="5"/>
  <c r="V11" i="5"/>
  <c r="V13" i="5"/>
  <c r="V4" i="5"/>
  <c r="V6" i="5"/>
  <c r="V8" i="5"/>
  <c r="V10" i="5"/>
  <c r="V14" i="5" l="1"/>
</calcChain>
</file>

<file path=xl/sharedStrings.xml><?xml version="1.0" encoding="utf-8"?>
<sst xmlns="http://schemas.openxmlformats.org/spreadsheetml/2006/main" count="42" uniqueCount="42">
  <si>
    <t xml:space="preserve">Categoria </t>
  </si>
  <si>
    <t>Departamentos</t>
  </si>
  <si>
    <t>Maya -Chortí</t>
  </si>
  <si>
    <t>Lenca</t>
  </si>
  <si>
    <t>Miskito</t>
  </si>
  <si>
    <t>Nahua</t>
  </si>
  <si>
    <t>Pech</t>
  </si>
  <si>
    <t>Tolupán</t>
  </si>
  <si>
    <t>Tawahka</t>
  </si>
  <si>
    <t>Garífuna</t>
  </si>
  <si>
    <t>Negro de habla inglesa</t>
  </si>
  <si>
    <t>Otro</t>
  </si>
  <si>
    <t>No.</t>
  </si>
  <si>
    <t>ATLANTIDA</t>
  </si>
  <si>
    <t>COLON</t>
  </si>
  <si>
    <t>COMAYAGUA</t>
  </si>
  <si>
    <t>COPAN</t>
  </si>
  <si>
    <t>CORTES</t>
  </si>
  <si>
    <t>CHOLUTECA</t>
  </si>
  <si>
    <t>EL PARAISO</t>
  </si>
  <si>
    <t>FRANCISCO MORAZAN</t>
  </si>
  <si>
    <t>GRACIAS A DIOS</t>
  </si>
  <si>
    <t>INTIBUCA</t>
  </si>
  <si>
    <t>ISLAS DE LA BAHIA</t>
  </si>
  <si>
    <t>LA PAZ</t>
  </si>
  <si>
    <t>LEMPIRA</t>
  </si>
  <si>
    <t>OCOTEPEQUE</t>
  </si>
  <si>
    <t>OLANCHO</t>
  </si>
  <si>
    <t>SANTA BARBARA</t>
  </si>
  <si>
    <t>VALLE</t>
  </si>
  <si>
    <t>YORO</t>
  </si>
  <si>
    <t>TOTAL</t>
  </si>
  <si>
    <t>PUEBLO INDÍGENA</t>
  </si>
  <si>
    <t>% DEL TOTAL DE LA POBLACIÓN INDÍGENA</t>
  </si>
  <si>
    <t>% DEL TOTAL DE LA POBLACIÓN EN GENERAL</t>
  </si>
  <si>
    <t>Total Población indígena</t>
  </si>
  <si>
    <t>Población Indígena/ Población Total</t>
  </si>
  <si>
    <t>Cuadro No. 1. Población Indígena por departamento (año 2013)</t>
  </si>
  <si>
    <t>Fuente: DGICCI con datos del CNPV2013, INE</t>
  </si>
  <si>
    <t>La mayor parte de la población indígena pertenece a la cultura Lenca con el 63.22% del total</t>
  </si>
  <si>
    <t>% del total de la población indígena</t>
  </si>
  <si>
    <t>Total Población en General de cada 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</si>
</sst>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6" fillId="2" borderId="0" xfId="0" applyFont="1" applyFill="1"/>
    <xf numFmtId="0" fontId="2" fillId="2" borderId="0" xfId="0" applyFont="1" applyFill="1" applyAlignment="1">
      <alignment vertical="top" wrapText="1"/>
    </xf>
    <xf numFmtId="164" fontId="0" fillId="2" borderId="0" xfId="1" applyNumberFormat="1" applyFont="1" applyFill="1"/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vertical="top" wrapText="1"/>
    </xf>
    <xf numFmtId="3" fontId="2" fillId="3" borderId="1" xfId="0" applyNumberFormat="1" applyFont="1" applyFill="1" applyBorder="1" applyAlignment="1">
      <alignment horizontal="center" vertical="top" wrapText="1"/>
    </xf>
    <xf numFmtId="10" fontId="5" fillId="3" borderId="1" xfId="1" applyNumberFormat="1" applyFont="1" applyFill="1" applyBorder="1" applyAlignment="1">
      <alignment horizontal="center"/>
    </xf>
    <xf numFmtId="0" fontId="1" fillId="2" borderId="0" xfId="0" applyFont="1" applyFill="1" applyAlignment="1"/>
    <xf numFmtId="10" fontId="5" fillId="3" borderId="0" xfId="1" applyNumberFormat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 vertical="top" wrapText="1"/>
    </xf>
    <xf numFmtId="3" fontId="0" fillId="2" borderId="0" xfId="0" applyNumberFormat="1" applyFill="1"/>
    <xf numFmtId="0" fontId="3" fillId="3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7" fillId="2" borderId="0" xfId="0" applyFont="1" applyFill="1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tabSelected="1" zoomScale="80" zoomScaleNormal="80" workbookViewId="0">
      <selection activeCell="G10" sqref="G10"/>
    </sheetView>
  </sheetViews>
  <sheetFormatPr baseColWidth="10" defaultRowHeight="14.4" x14ac:dyDescent="0.3"/>
  <cols>
    <col min="1" max="1" width="5.109375" style="1" customWidth="1"/>
    <col min="2" max="2" width="17" style="1" customWidth="1"/>
    <col min="3" max="3" width="14" style="1" customWidth="1"/>
    <col min="4" max="4" width="11.5546875" style="1"/>
    <col min="5" max="5" width="12.6640625" style="1" customWidth="1"/>
    <col min="6" max="9" width="11.5546875" style="1"/>
    <col min="10" max="10" width="17.21875" style="1" customWidth="1"/>
    <col min="11" max="11" width="19.5546875" style="1" customWidth="1"/>
    <col min="12" max="12" width="11.5546875" style="1"/>
    <col min="13" max="13" width="14.21875" style="1" customWidth="1"/>
    <col min="14" max="17" width="11.5546875" style="1"/>
    <col min="18" max="18" width="13.33203125" style="1" customWidth="1"/>
    <col min="19" max="16384" width="11.5546875" style="1"/>
  </cols>
  <sheetData>
    <row r="1" spans="1:24" ht="17.399999999999999" x14ac:dyDescent="0.3">
      <c r="A1" s="25" t="s">
        <v>37</v>
      </c>
      <c r="B1" s="25"/>
      <c r="C1" s="25"/>
      <c r="D1" s="25"/>
      <c r="E1" s="2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4" x14ac:dyDescent="0.3">
      <c r="A2" s="21" t="s">
        <v>12</v>
      </c>
      <c r="B2" s="8" t="s">
        <v>0</v>
      </c>
      <c r="C2" s="20" t="s">
        <v>1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4" ht="40.799999999999997" x14ac:dyDescent="0.3">
      <c r="A3" s="22"/>
      <c r="B3" s="8" t="s">
        <v>32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9" t="s">
        <v>18</v>
      </c>
      <c r="I3" s="9" t="s">
        <v>19</v>
      </c>
      <c r="J3" s="10" t="s">
        <v>20</v>
      </c>
      <c r="K3" s="10" t="s">
        <v>21</v>
      </c>
      <c r="L3" s="9" t="s">
        <v>22</v>
      </c>
      <c r="M3" s="10" t="s">
        <v>23</v>
      </c>
      <c r="N3" s="9" t="s">
        <v>24</v>
      </c>
      <c r="O3" s="9" t="s">
        <v>25</v>
      </c>
      <c r="P3" s="9" t="s">
        <v>26</v>
      </c>
      <c r="Q3" s="9" t="s">
        <v>27</v>
      </c>
      <c r="R3" s="9" t="s">
        <v>28</v>
      </c>
      <c r="S3" s="9" t="s">
        <v>29</v>
      </c>
      <c r="T3" s="9" t="s">
        <v>30</v>
      </c>
      <c r="U3" s="9" t="s">
        <v>31</v>
      </c>
      <c r="V3" s="9" t="s">
        <v>33</v>
      </c>
      <c r="W3" s="9" t="s">
        <v>34</v>
      </c>
    </row>
    <row r="4" spans="1:24" x14ac:dyDescent="0.3">
      <c r="A4" s="11">
        <v>1</v>
      </c>
      <c r="B4" s="12" t="s">
        <v>2</v>
      </c>
      <c r="C4" s="2">
        <v>236</v>
      </c>
      <c r="D4" s="2">
        <v>418</v>
      </c>
      <c r="E4" s="2">
        <v>128</v>
      </c>
      <c r="F4" s="3">
        <v>19084</v>
      </c>
      <c r="G4" s="3">
        <v>4909</v>
      </c>
      <c r="H4" s="2">
        <v>88</v>
      </c>
      <c r="I4" s="2">
        <v>387</v>
      </c>
      <c r="J4" s="2">
        <v>969</v>
      </c>
      <c r="K4" s="2">
        <v>24</v>
      </c>
      <c r="L4" s="2">
        <v>539</v>
      </c>
      <c r="M4" s="3">
        <v>1598</v>
      </c>
      <c r="N4" s="2">
        <v>101</v>
      </c>
      <c r="O4" s="2">
        <v>260</v>
      </c>
      <c r="P4" s="3">
        <v>1690</v>
      </c>
      <c r="Q4" s="2">
        <v>247</v>
      </c>
      <c r="R4" s="2">
        <v>326</v>
      </c>
      <c r="S4" s="2">
        <v>26</v>
      </c>
      <c r="T4" s="3">
        <v>2227</v>
      </c>
      <c r="U4" s="3">
        <f>SUM(C4:T4)</f>
        <v>33257</v>
      </c>
      <c r="V4" s="14">
        <f>U4/U14</f>
        <v>4.634353326765317E-2</v>
      </c>
      <c r="W4" s="14">
        <f>U4/U16</f>
        <v>4.0050478270655587E-3</v>
      </c>
    </row>
    <row r="5" spans="1:24" x14ac:dyDescent="0.3">
      <c r="A5" s="11">
        <v>2</v>
      </c>
      <c r="B5" s="12" t="s">
        <v>3</v>
      </c>
      <c r="C5" s="3">
        <v>1509</v>
      </c>
      <c r="D5" s="3">
        <v>1625</v>
      </c>
      <c r="E5" s="3">
        <v>10483</v>
      </c>
      <c r="F5" s="2">
        <v>812</v>
      </c>
      <c r="G5" s="3">
        <v>5390</v>
      </c>
      <c r="H5" s="2">
        <v>553</v>
      </c>
      <c r="I5" s="2">
        <v>519</v>
      </c>
      <c r="J5" s="3">
        <v>33054</v>
      </c>
      <c r="K5" s="2">
        <v>226</v>
      </c>
      <c r="L5" s="3">
        <v>120958</v>
      </c>
      <c r="M5" s="3">
        <v>1541</v>
      </c>
      <c r="N5" s="3">
        <v>109431</v>
      </c>
      <c r="O5" s="3">
        <v>143548</v>
      </c>
      <c r="P5" s="3">
        <v>13779</v>
      </c>
      <c r="Q5" s="3">
        <v>1073</v>
      </c>
      <c r="R5" s="3">
        <v>7518</v>
      </c>
      <c r="S5" s="2">
        <v>59</v>
      </c>
      <c r="T5" s="3">
        <v>1592</v>
      </c>
      <c r="U5" s="3">
        <f t="shared" ref="U5:U16" si="0">SUM(C5:T5)</f>
        <v>453670</v>
      </c>
      <c r="V5" s="14">
        <f>U5/U14</f>
        <v>0.63218783226196629</v>
      </c>
      <c r="W5" s="14">
        <f>U5/U16</f>
        <v>5.4634213780702767E-2</v>
      </c>
      <c r="X5" s="1" t="s">
        <v>39</v>
      </c>
    </row>
    <row r="6" spans="1:24" x14ac:dyDescent="0.3">
      <c r="A6" s="11">
        <v>3</v>
      </c>
      <c r="B6" s="12" t="s">
        <v>4</v>
      </c>
      <c r="C6" s="2">
        <v>959</v>
      </c>
      <c r="D6" s="2">
        <v>705</v>
      </c>
      <c r="E6" s="2">
        <v>677</v>
      </c>
      <c r="F6" s="2">
        <v>178</v>
      </c>
      <c r="G6" s="3">
        <v>1729</v>
      </c>
      <c r="H6" s="2">
        <v>111</v>
      </c>
      <c r="I6" s="2">
        <v>94</v>
      </c>
      <c r="J6" s="2">
        <v>822</v>
      </c>
      <c r="K6" s="3">
        <v>72367</v>
      </c>
      <c r="L6" s="2">
        <v>261</v>
      </c>
      <c r="M6" s="2">
        <v>929</v>
      </c>
      <c r="N6" s="2">
        <v>107</v>
      </c>
      <c r="O6" s="2">
        <v>250</v>
      </c>
      <c r="P6" s="2">
        <v>64</v>
      </c>
      <c r="Q6" s="2">
        <v>287</v>
      </c>
      <c r="R6" s="2">
        <v>139</v>
      </c>
      <c r="S6" s="2">
        <v>3</v>
      </c>
      <c r="T6" s="2">
        <v>324</v>
      </c>
      <c r="U6" s="3">
        <f t="shared" si="0"/>
        <v>80006</v>
      </c>
      <c r="V6" s="14">
        <f>U6/U14</f>
        <v>0.1114881294948991</v>
      </c>
      <c r="W6" s="14">
        <f>U6/U16</f>
        <v>9.6348996136815437E-3</v>
      </c>
    </row>
    <row r="7" spans="1:24" x14ac:dyDescent="0.3">
      <c r="A7" s="11">
        <v>4</v>
      </c>
      <c r="B7" s="12" t="s">
        <v>5</v>
      </c>
      <c r="C7" s="2">
        <v>243</v>
      </c>
      <c r="D7" s="2">
        <v>179</v>
      </c>
      <c r="E7" s="2">
        <v>219</v>
      </c>
      <c r="F7" s="2">
        <v>356</v>
      </c>
      <c r="G7" s="3">
        <v>1129</v>
      </c>
      <c r="H7" s="2">
        <v>452</v>
      </c>
      <c r="I7" s="2">
        <v>277</v>
      </c>
      <c r="J7" s="2">
        <v>961</v>
      </c>
      <c r="K7" s="2">
        <v>63</v>
      </c>
      <c r="L7" s="2">
        <v>146</v>
      </c>
      <c r="M7" s="2">
        <v>29</v>
      </c>
      <c r="N7" s="2">
        <v>100</v>
      </c>
      <c r="O7" s="2">
        <v>207</v>
      </c>
      <c r="P7" s="2">
        <v>229</v>
      </c>
      <c r="Q7" s="2">
        <v>818</v>
      </c>
      <c r="R7" s="2">
        <v>368</v>
      </c>
      <c r="S7" s="2">
        <v>24</v>
      </c>
      <c r="T7" s="2">
        <v>538</v>
      </c>
      <c r="U7" s="3">
        <f t="shared" si="0"/>
        <v>6338</v>
      </c>
      <c r="V7" s="14">
        <f>U7/U14</f>
        <v>8.8319846603838528E-3</v>
      </c>
      <c r="W7" s="14">
        <f>U7/U16</f>
        <v>7.632676768181589E-4</v>
      </c>
    </row>
    <row r="8" spans="1:24" x14ac:dyDescent="0.3">
      <c r="A8" s="11">
        <v>5</v>
      </c>
      <c r="B8" s="12" t="s">
        <v>6</v>
      </c>
      <c r="C8" s="2">
        <v>110</v>
      </c>
      <c r="D8" s="2">
        <v>298</v>
      </c>
      <c r="E8" s="2">
        <v>190</v>
      </c>
      <c r="F8" s="2">
        <v>30</v>
      </c>
      <c r="G8" s="2">
        <v>377</v>
      </c>
      <c r="H8" s="2">
        <v>32</v>
      </c>
      <c r="I8" s="2">
        <v>67</v>
      </c>
      <c r="J8" s="2">
        <v>271</v>
      </c>
      <c r="K8" s="2">
        <v>143</v>
      </c>
      <c r="L8" s="2">
        <v>30</v>
      </c>
      <c r="M8" s="2">
        <v>452</v>
      </c>
      <c r="N8" s="2">
        <v>27</v>
      </c>
      <c r="O8" s="2">
        <v>25</v>
      </c>
      <c r="P8" s="2">
        <v>6</v>
      </c>
      <c r="Q8" s="3">
        <v>3683</v>
      </c>
      <c r="R8" s="2">
        <v>120</v>
      </c>
      <c r="S8" s="2">
        <v>6</v>
      </c>
      <c r="T8" s="2">
        <v>155</v>
      </c>
      <c r="U8" s="3">
        <f t="shared" si="0"/>
        <v>6022</v>
      </c>
      <c r="V8" s="14">
        <f>U8/U14</f>
        <v>8.3916395747604226E-3</v>
      </c>
      <c r="W8" s="14">
        <f>U8/U16</f>
        <v>7.2521267746906797E-4</v>
      </c>
    </row>
    <row r="9" spans="1:24" x14ac:dyDescent="0.3">
      <c r="A9" s="11">
        <v>6</v>
      </c>
      <c r="B9" s="12" t="s">
        <v>7</v>
      </c>
      <c r="C9" s="2">
        <v>24</v>
      </c>
      <c r="D9" s="2">
        <v>78</v>
      </c>
      <c r="E9" s="2">
        <v>27</v>
      </c>
      <c r="F9" s="2">
        <v>17</v>
      </c>
      <c r="G9" s="2">
        <v>314</v>
      </c>
      <c r="H9" s="2">
        <v>14</v>
      </c>
      <c r="I9" s="2">
        <v>49</v>
      </c>
      <c r="J9" s="3">
        <v>1452</v>
      </c>
      <c r="K9" s="2">
        <v>48</v>
      </c>
      <c r="L9" s="2">
        <v>43</v>
      </c>
      <c r="M9" s="2">
        <v>147</v>
      </c>
      <c r="N9" s="2">
        <v>19</v>
      </c>
      <c r="O9" s="2">
        <v>6</v>
      </c>
      <c r="P9" s="2">
        <v>1</v>
      </c>
      <c r="Q9" s="2">
        <v>39</v>
      </c>
      <c r="R9" s="2">
        <v>71</v>
      </c>
      <c r="S9" s="2">
        <v>0</v>
      </c>
      <c r="T9" s="3">
        <v>16683</v>
      </c>
      <c r="U9" s="3">
        <f t="shared" si="0"/>
        <v>19032</v>
      </c>
      <c r="V9" s="14">
        <f>U9/U14</f>
        <v>2.6521036929066818E-2</v>
      </c>
      <c r="W9" s="14">
        <f>U9/U16</f>
        <v>2.2919707202908174E-3</v>
      </c>
    </row>
    <row r="10" spans="1:24" x14ac:dyDescent="0.3">
      <c r="A10" s="11">
        <v>7</v>
      </c>
      <c r="B10" s="12" t="s">
        <v>8</v>
      </c>
      <c r="C10" s="2">
        <v>58</v>
      </c>
      <c r="D10" s="2">
        <v>35</v>
      </c>
      <c r="E10" s="2">
        <v>55</v>
      </c>
      <c r="F10" s="2">
        <v>93</v>
      </c>
      <c r="G10" s="2">
        <v>259</v>
      </c>
      <c r="H10" s="2">
        <v>120</v>
      </c>
      <c r="I10" s="2">
        <v>72</v>
      </c>
      <c r="J10" s="2">
        <v>424</v>
      </c>
      <c r="K10" s="2">
        <v>862</v>
      </c>
      <c r="L10" s="2">
        <v>26</v>
      </c>
      <c r="M10" s="2">
        <v>34</v>
      </c>
      <c r="N10" s="2">
        <v>27</v>
      </c>
      <c r="O10" s="2">
        <v>41</v>
      </c>
      <c r="P10" s="2">
        <v>34</v>
      </c>
      <c r="Q10" s="2">
        <v>258</v>
      </c>
      <c r="R10" s="2">
        <v>145</v>
      </c>
      <c r="S10" s="2">
        <v>7</v>
      </c>
      <c r="T10" s="2">
        <v>142</v>
      </c>
      <c r="U10" s="3">
        <f t="shared" si="0"/>
        <v>2692</v>
      </c>
      <c r="V10" s="14">
        <f>U10/U14</f>
        <v>3.751294210437572E-3</v>
      </c>
      <c r="W10" s="14">
        <f>U10/U16</f>
        <v>3.2419005774605297E-4</v>
      </c>
    </row>
    <row r="11" spans="1:24" x14ac:dyDescent="0.3">
      <c r="A11" s="11">
        <v>8</v>
      </c>
      <c r="B11" s="12" t="s">
        <v>9</v>
      </c>
      <c r="C11" s="3">
        <v>13503</v>
      </c>
      <c r="D11" s="3">
        <v>13145</v>
      </c>
      <c r="E11" s="2">
        <v>194</v>
      </c>
      <c r="F11" s="2">
        <v>242</v>
      </c>
      <c r="G11" s="3">
        <v>8193</v>
      </c>
      <c r="H11" s="2">
        <v>109</v>
      </c>
      <c r="I11" s="2">
        <v>181</v>
      </c>
      <c r="J11" s="3">
        <v>2802</v>
      </c>
      <c r="K11" s="2">
        <v>758</v>
      </c>
      <c r="L11" s="2">
        <v>180</v>
      </c>
      <c r="M11" s="3">
        <v>2232</v>
      </c>
      <c r="N11" s="2">
        <v>37</v>
      </c>
      <c r="O11" s="2">
        <v>33</v>
      </c>
      <c r="P11" s="2">
        <v>5</v>
      </c>
      <c r="Q11" s="2">
        <v>454</v>
      </c>
      <c r="R11" s="2">
        <v>178</v>
      </c>
      <c r="S11" s="2">
        <v>56</v>
      </c>
      <c r="T11" s="2">
        <v>808</v>
      </c>
      <c r="U11" s="3">
        <f t="shared" si="0"/>
        <v>43110</v>
      </c>
      <c r="V11" s="14">
        <f>U11/U14</f>
        <v>6.0073660257044477E-2</v>
      </c>
      <c r="W11" s="14">
        <f>U11/U16</f>
        <v>5.1916171580357884E-3</v>
      </c>
    </row>
    <row r="12" spans="1:24" x14ac:dyDescent="0.3">
      <c r="A12" s="11">
        <v>9</v>
      </c>
      <c r="B12" s="12" t="s">
        <v>10</v>
      </c>
      <c r="C12" s="3">
        <v>1207</v>
      </c>
      <c r="D12" s="2">
        <v>174</v>
      </c>
      <c r="E12" s="2">
        <v>81</v>
      </c>
      <c r="F12" s="2">
        <v>46</v>
      </c>
      <c r="G12" s="2">
        <v>888</v>
      </c>
      <c r="H12" s="2">
        <v>13</v>
      </c>
      <c r="I12" s="2">
        <v>22</v>
      </c>
      <c r="J12" s="2">
        <v>333</v>
      </c>
      <c r="K12" s="2">
        <v>70</v>
      </c>
      <c r="L12" s="2">
        <v>15</v>
      </c>
      <c r="M12" s="3">
        <v>9080</v>
      </c>
      <c r="N12" s="2">
        <v>15</v>
      </c>
      <c r="O12" s="2">
        <v>11</v>
      </c>
      <c r="P12" s="2">
        <v>10</v>
      </c>
      <c r="Q12" s="2">
        <v>267</v>
      </c>
      <c r="R12" s="2">
        <v>12</v>
      </c>
      <c r="S12" s="2">
        <v>10</v>
      </c>
      <c r="T12" s="2">
        <v>85</v>
      </c>
      <c r="U12" s="3">
        <f t="shared" si="0"/>
        <v>12339</v>
      </c>
      <c r="V12" s="14">
        <f>U12/U14</f>
        <v>1.7194360795909806E-2</v>
      </c>
      <c r="W12" s="14">
        <f>U12/U16</f>
        <v>1.4859513828114962E-3</v>
      </c>
    </row>
    <row r="13" spans="1:24" x14ac:dyDescent="0.3">
      <c r="A13" s="11">
        <v>10</v>
      </c>
      <c r="B13" s="12" t="s">
        <v>11</v>
      </c>
      <c r="C13" s="3">
        <v>3390</v>
      </c>
      <c r="D13" s="3">
        <v>2765</v>
      </c>
      <c r="E13" s="3">
        <v>3098</v>
      </c>
      <c r="F13" s="3">
        <v>2140</v>
      </c>
      <c r="G13" s="3">
        <v>18384</v>
      </c>
      <c r="H13" s="3">
        <v>1649</v>
      </c>
      <c r="I13" s="3">
        <v>4108</v>
      </c>
      <c r="J13" s="3">
        <v>7035</v>
      </c>
      <c r="K13" s="2">
        <v>560</v>
      </c>
      <c r="L13" s="3">
        <v>1244</v>
      </c>
      <c r="M13" s="3">
        <v>2940</v>
      </c>
      <c r="N13" s="2">
        <v>989</v>
      </c>
      <c r="O13" s="3">
        <v>2913</v>
      </c>
      <c r="P13" s="2">
        <v>466</v>
      </c>
      <c r="Q13" s="3">
        <v>2389</v>
      </c>
      <c r="R13" s="3">
        <v>3087</v>
      </c>
      <c r="S13" s="2">
        <v>865</v>
      </c>
      <c r="T13" s="3">
        <v>3128</v>
      </c>
      <c r="U13" s="3">
        <f>SUM(C13:T13)</f>
        <v>61150</v>
      </c>
      <c r="V13" s="14">
        <f>U13/U14</f>
        <v>8.5212348056559264E-2</v>
      </c>
      <c r="W13" s="14">
        <f>U13/U16</f>
        <v>7.3641240829016115E-3</v>
      </c>
    </row>
    <row r="14" spans="1:24" ht="24.6" customHeight="1" x14ac:dyDescent="0.3">
      <c r="A14" s="23" t="s">
        <v>35</v>
      </c>
      <c r="B14" s="24"/>
      <c r="C14" s="13">
        <v>21238</v>
      </c>
      <c r="D14" s="13">
        <v>19421</v>
      </c>
      <c r="E14" s="13">
        <v>15153</v>
      </c>
      <c r="F14" s="13">
        <v>22997</v>
      </c>
      <c r="G14" s="13">
        <v>41573</v>
      </c>
      <c r="H14" s="13">
        <v>3141</v>
      </c>
      <c r="I14" s="13">
        <v>5776</v>
      </c>
      <c r="J14" s="13">
        <v>48123</v>
      </c>
      <c r="K14" s="13">
        <v>75121</v>
      </c>
      <c r="L14" s="13">
        <v>123441</v>
      </c>
      <c r="M14" s="13">
        <v>18982</v>
      </c>
      <c r="N14" s="13">
        <v>110854</v>
      </c>
      <c r="O14" s="13">
        <v>147294</v>
      </c>
      <c r="P14" s="13">
        <v>16286</v>
      </c>
      <c r="Q14" s="13">
        <v>9515</v>
      </c>
      <c r="R14" s="13">
        <v>11966</v>
      </c>
      <c r="S14" s="13">
        <f>SUM(S4:S13)</f>
        <v>1056</v>
      </c>
      <c r="T14" s="13">
        <v>25682</v>
      </c>
      <c r="U14" s="13">
        <f>SUM(C14:T14)</f>
        <v>717619</v>
      </c>
      <c r="V14" s="14">
        <f>SUM(V4:V13)</f>
        <v>0.99999581950868077</v>
      </c>
      <c r="W14" s="14">
        <f>U14/U16</f>
        <v>8.6420856259162251E-2</v>
      </c>
    </row>
    <row r="15" spans="1:24" ht="24.6" customHeight="1" x14ac:dyDescent="0.3">
      <c r="A15" s="23" t="s">
        <v>40</v>
      </c>
      <c r="B15" s="24"/>
      <c r="C15" s="17">
        <f>C14/U14</f>
        <v>2.9595091545792405E-2</v>
      </c>
      <c r="D15" s="17">
        <f>D14/U14</f>
        <v>2.7063107303457686E-2</v>
      </c>
      <c r="E15" s="17">
        <f>E14/U14</f>
        <v>2.1115661653328576E-2</v>
      </c>
      <c r="F15" s="17">
        <f>F14/U14</f>
        <v>3.2046252955955735E-2</v>
      </c>
      <c r="G15" s="17">
        <f>G14/U14</f>
        <v>5.7931855204502669E-2</v>
      </c>
      <c r="H15" s="17">
        <f>H14/U14</f>
        <v>4.3769744112126347E-3</v>
      </c>
      <c r="I15" s="17">
        <f>I14/U14</f>
        <v>8.0488392865852212E-3</v>
      </c>
      <c r="J15" s="17">
        <f>J14/U14</f>
        <v>6.7059261251444013E-2</v>
      </c>
      <c r="K15" s="17">
        <f>K14/U14</f>
        <v>0.10468089613011919</v>
      </c>
      <c r="L15" s="17">
        <f>L14/U14</f>
        <v>0.17201467631152464</v>
      </c>
      <c r="M15" s="17">
        <f>M14/U14</f>
        <v>2.6451362073746654E-2</v>
      </c>
      <c r="N15" s="17">
        <f>N14/U14</f>
        <v>0.15447472823322683</v>
      </c>
      <c r="O15" s="17">
        <f>O14/U14</f>
        <v>0.20525376279056157</v>
      </c>
      <c r="P15" s="17">
        <f>P14/U14</f>
        <v>2.2694493874883467E-2</v>
      </c>
      <c r="Q15" s="17">
        <f>Q14/U14</f>
        <v>1.3259124967427005E-2</v>
      </c>
      <c r="R15" s="17">
        <f>R14/U14</f>
        <v>1.667458637522139E-2</v>
      </c>
      <c r="S15" s="17">
        <f>S14/U14</f>
        <v>1.4715329443618411E-3</v>
      </c>
      <c r="T15" s="17">
        <f>T14/U14</f>
        <v>3.5787792686648487E-2</v>
      </c>
      <c r="U15" s="17">
        <f>SUM(C15:T15)</f>
        <v>1</v>
      </c>
      <c r="V15" s="16"/>
      <c r="W15" s="16"/>
    </row>
    <row r="16" spans="1:24" ht="22.8" customHeight="1" x14ac:dyDescent="0.3">
      <c r="A16" s="19" t="s">
        <v>41</v>
      </c>
      <c r="B16" s="19"/>
      <c r="C16" s="13">
        <v>436253</v>
      </c>
      <c r="D16" s="13">
        <v>309926</v>
      </c>
      <c r="E16" s="13">
        <v>493466</v>
      </c>
      <c r="F16" s="13">
        <v>371057</v>
      </c>
      <c r="G16" s="13">
        <v>1562394</v>
      </c>
      <c r="H16" s="13">
        <v>437618</v>
      </c>
      <c r="I16" s="13">
        <v>444507</v>
      </c>
      <c r="J16" s="13">
        <v>1508906</v>
      </c>
      <c r="K16" s="13">
        <v>90795</v>
      </c>
      <c r="L16" s="13">
        <v>232553</v>
      </c>
      <c r="M16" s="13">
        <v>62557</v>
      </c>
      <c r="N16" s="13">
        <v>198926</v>
      </c>
      <c r="O16" s="13">
        <v>321179</v>
      </c>
      <c r="P16" s="13">
        <v>146430</v>
      </c>
      <c r="Q16" s="13">
        <v>520761</v>
      </c>
      <c r="R16" s="13">
        <v>421337</v>
      </c>
      <c r="S16" s="13">
        <v>174511</v>
      </c>
      <c r="T16" s="13">
        <v>570595</v>
      </c>
      <c r="U16" s="13">
        <f t="shared" si="0"/>
        <v>8303771</v>
      </c>
      <c r="X16" s="4"/>
    </row>
    <row r="17" spans="1:22" ht="38.4" customHeight="1" x14ac:dyDescent="0.3">
      <c r="A17" s="19" t="s">
        <v>36</v>
      </c>
      <c r="B17" s="19"/>
      <c r="C17" s="14">
        <f>C14/C16</f>
        <v>4.8682759774717879E-2</v>
      </c>
      <c r="D17" s="14">
        <f t="shared" ref="D17:E17" si="1">D14/D16</f>
        <v>6.2663345443751087E-2</v>
      </c>
      <c r="E17" s="14">
        <f t="shared" si="1"/>
        <v>3.0707282771254757E-2</v>
      </c>
      <c r="F17" s="14">
        <f t="shared" ref="F17" si="2">F14/F16</f>
        <v>6.1977000838146161E-2</v>
      </c>
      <c r="G17" s="14">
        <f t="shared" ref="G17" si="3">G14/G16</f>
        <v>2.6608525122344299E-2</v>
      </c>
      <c r="H17" s="14">
        <f t="shared" ref="H17" si="4">H14/H16</f>
        <v>7.1774926991120111E-3</v>
      </c>
      <c r="I17" s="14">
        <f t="shared" ref="I17" si="5">I14/I16</f>
        <v>1.2994171070421837E-2</v>
      </c>
      <c r="J17" s="14">
        <f t="shared" ref="J17" si="6">J14/J16</f>
        <v>3.1892642749117572E-2</v>
      </c>
      <c r="K17" s="14">
        <f t="shared" ref="K17" si="7">K14/K16</f>
        <v>0.82736934853240818</v>
      </c>
      <c r="L17" s="14">
        <f t="shared" ref="L17" si="8">L14/L16</f>
        <v>0.53080803085748196</v>
      </c>
      <c r="M17" s="14">
        <f t="shared" ref="M17" si="9">M14/M16</f>
        <v>0.30343526703646273</v>
      </c>
      <c r="N17" s="14">
        <f>N14/N16</f>
        <v>0.55726249962297536</v>
      </c>
      <c r="O17" s="14">
        <f t="shared" ref="O17" si="10">O14/O16</f>
        <v>0.45860408059057411</v>
      </c>
      <c r="P17" s="14">
        <f t="shared" ref="P17" si="11">P14/P16</f>
        <v>0.11122037833777232</v>
      </c>
      <c r="Q17" s="14">
        <f t="shared" ref="Q17" si="12">Q14/Q16</f>
        <v>1.8271337523355243E-2</v>
      </c>
      <c r="R17" s="14">
        <f t="shared" ref="R17" si="13">R14/R16</f>
        <v>2.8400069303194355E-2</v>
      </c>
      <c r="S17" s="14">
        <f t="shared" ref="S17" si="14">S14/S16</f>
        <v>6.0511944805771555E-3</v>
      </c>
      <c r="T17" s="14">
        <f t="shared" ref="T17" si="15">T14/T16</f>
        <v>4.5009157107931193E-2</v>
      </c>
      <c r="U17" s="14">
        <f t="shared" ref="U17" si="16">U14/U16</f>
        <v>8.6420856259162251E-2</v>
      </c>
    </row>
    <row r="18" spans="1:22" x14ac:dyDescent="0.3">
      <c r="A18" s="5" t="s">
        <v>38</v>
      </c>
      <c r="D18" s="6"/>
    </row>
    <row r="19" spans="1:22" x14ac:dyDescent="0.3">
      <c r="D19" s="6"/>
      <c r="M19" s="6"/>
    </row>
    <row r="20" spans="1:22" x14ac:dyDescent="0.3">
      <c r="D20" s="6"/>
      <c r="M20" s="6"/>
      <c r="Q20" s="7"/>
      <c r="U20" s="18"/>
      <c r="V20" s="7"/>
    </row>
    <row r="21" spans="1:22" x14ac:dyDescent="0.3">
      <c r="D21" s="6"/>
      <c r="M21" s="6"/>
      <c r="U21" s="18"/>
    </row>
    <row r="22" spans="1:22" x14ac:dyDescent="0.3">
      <c r="D22" s="6"/>
      <c r="M22" s="6"/>
    </row>
    <row r="23" spans="1:22" x14ac:dyDescent="0.3">
      <c r="D23" s="6"/>
      <c r="M23" s="6"/>
    </row>
    <row r="24" spans="1:22" x14ac:dyDescent="0.3">
      <c r="D24" s="6"/>
      <c r="M24" s="6"/>
    </row>
    <row r="25" spans="1:22" x14ac:dyDescent="0.3">
      <c r="D25" s="6"/>
      <c r="M25" s="6"/>
    </row>
    <row r="26" spans="1:22" x14ac:dyDescent="0.3">
      <c r="D26" s="6"/>
      <c r="M26" s="6"/>
    </row>
    <row r="27" spans="1:22" x14ac:dyDescent="0.3">
      <c r="M27" s="6"/>
    </row>
    <row r="28" spans="1:22" x14ac:dyDescent="0.3">
      <c r="M28" s="6"/>
    </row>
  </sheetData>
  <mergeCells count="6">
    <mergeCell ref="A16:B16"/>
    <mergeCell ref="A17:B17"/>
    <mergeCell ref="C2:W2"/>
    <mergeCell ref="A2:A3"/>
    <mergeCell ref="A14:B14"/>
    <mergeCell ref="A15:B15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20A5EC-9D25-4618-8FE5-7CA0B4F87921}"/>
</file>

<file path=customXml/itemProps2.xml><?xml version="1.0" encoding="utf-8"?>
<ds:datastoreItem xmlns:ds="http://schemas.openxmlformats.org/officeDocument/2006/customXml" ds:itemID="{EF4E5F26-E065-4948-B5F4-43212BF5AA2B}"/>
</file>

<file path=customXml/itemProps3.xml><?xml version="1.0" encoding="utf-8"?>
<ds:datastoreItem xmlns:ds="http://schemas.openxmlformats.org/officeDocument/2006/customXml" ds:itemID="{F6968B98-658E-4E60-AE4E-217F97EC59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Departamentos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2017-10-16T15:32:16Z</dcterms:created>
  <dcterms:modified xsi:type="dcterms:W3CDTF">2017-11-09T18:55:25Z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