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ddumba-nyanzi/Documents/Consulting/MGLSD/List of Questions/"/>
    </mc:Choice>
  </mc:AlternateContent>
  <xr:revisionPtr revIDLastSave="0" documentId="13_ncr:1_{94C8BFF4-554D-F84D-ADF2-B51A32B23F01}" xr6:coauthVersionLast="47" xr6:coauthVersionMax="47" xr10:uidLastSave="{00000000-0000-0000-0000-000000000000}"/>
  <bookViews>
    <workbookView xWindow="0" yWindow="760" windowWidth="30240" windowHeight="17840" activeTab="7" xr2:uid="{00000000-000D-0000-FFFF-FFFF00000000}"/>
  </bookViews>
  <sheets>
    <sheet name="Living Arrgt" sheetId="2" r:id="rId1"/>
    <sheet name="Poverty" sheetId="6" r:id="rId2"/>
    <sheet name="VAC" sheetId="3" r:id="rId3"/>
    <sheet name="J4C" sheetId="5" r:id="rId4"/>
    <sheet name="Refugee Children" sheetId="10" r:id="rId5"/>
    <sheet name="UASC" sheetId="12" r:id="rId6"/>
    <sheet name="Health" sheetId="14" r:id="rId7"/>
    <sheet name="Educ" sheetId="19" r:id="rId8"/>
    <sheet name="Budget" sheetId="18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5" l="1"/>
  <c r="D15" i="5"/>
  <c r="E15" i="5"/>
  <c r="F15" i="5"/>
  <c r="G15" i="5"/>
  <c r="H15" i="5"/>
  <c r="I15" i="5"/>
  <c r="J15" i="5"/>
  <c r="K15" i="5"/>
  <c r="C15" i="5"/>
  <c r="K27" i="5"/>
  <c r="K14" i="5"/>
  <c r="H23" i="5"/>
  <c r="H24" i="5"/>
  <c r="H26" i="5"/>
  <c r="H14" i="5"/>
  <c r="E24" i="5"/>
  <c r="E26" i="5"/>
  <c r="E27" i="5"/>
  <c r="E23" i="5"/>
  <c r="F20" i="2" l="1"/>
  <c r="F28" i="2"/>
  <c r="F29" i="2"/>
  <c r="F30" i="2"/>
  <c r="F31" i="2"/>
  <c r="F32" i="2"/>
  <c r="F33" i="2"/>
  <c r="F34" i="2"/>
  <c r="F35" i="2"/>
  <c r="F36" i="2"/>
  <c r="F37" i="2"/>
  <c r="F38" i="2"/>
  <c r="F39" i="2"/>
  <c r="F27" i="2"/>
  <c r="F26" i="2"/>
  <c r="C44" i="2"/>
  <c r="D6" i="5"/>
  <c r="E6" i="5"/>
  <c r="C6" i="5"/>
  <c r="E10" i="5"/>
  <c r="D10" i="5"/>
  <c r="C10" i="5"/>
  <c r="C14" i="2" l="1"/>
</calcChain>
</file>

<file path=xl/sharedStrings.xml><?xml version="1.0" encoding="utf-8"?>
<sst xmlns="http://schemas.openxmlformats.org/spreadsheetml/2006/main" count="1147" uniqueCount="315">
  <si>
    <t>Male</t>
  </si>
  <si>
    <t>Female</t>
  </si>
  <si>
    <t>Data Source</t>
  </si>
  <si>
    <t>Total Population in Uganda (in Millions)</t>
  </si>
  <si>
    <t>National Populaiton and Housing Census, 2024</t>
  </si>
  <si>
    <t>Total child population aged 0-17 years (Millions)</t>
  </si>
  <si>
    <t>Populaiton under 18 years (%)</t>
  </si>
  <si>
    <t>Population under 0-14 years (Millions)</t>
  </si>
  <si>
    <t>Populaiton under 15  years (%)</t>
  </si>
  <si>
    <t>Life exxpectancy at birth</t>
  </si>
  <si>
    <t>Children Arrested</t>
  </si>
  <si>
    <t>Total</t>
  </si>
  <si>
    <t>Convicted and sentenced</t>
  </si>
  <si>
    <t>0-8 Years</t>
  </si>
  <si>
    <t>9-14 Years</t>
  </si>
  <si>
    <t>15-17 Years</t>
  </si>
  <si>
    <t>Ritual Murders</t>
  </si>
  <si>
    <t>Child Neglect</t>
  </si>
  <si>
    <t>Child disapearing/missing</t>
  </si>
  <si>
    <t>Child desertion</t>
  </si>
  <si>
    <t>Child abuse/Torture</t>
  </si>
  <si>
    <t>Child Trafficking</t>
  </si>
  <si>
    <t>Child Stealling</t>
  </si>
  <si>
    <t>Child Abduction/Kidnap</t>
  </si>
  <si>
    <t>Abortion</t>
  </si>
  <si>
    <t>Infanticide</t>
  </si>
  <si>
    <t>Justice for Children</t>
  </si>
  <si>
    <t>CHILD POVERTY</t>
  </si>
  <si>
    <t>DEMOGRAPHICS</t>
  </si>
  <si>
    <t>2019/20</t>
  </si>
  <si>
    <t>0-5 years</t>
  </si>
  <si>
    <t>6-8 years</t>
  </si>
  <si>
    <t>9-14 years</t>
  </si>
  <si>
    <t>15-18 years</t>
  </si>
  <si>
    <t>Monetary Poverty</t>
  </si>
  <si>
    <t>Buganda</t>
  </si>
  <si>
    <t>Busoga</t>
  </si>
  <si>
    <t>Bukendi</t>
  </si>
  <si>
    <t>Elgon</t>
  </si>
  <si>
    <t>Teso</t>
  </si>
  <si>
    <t>Karamoja</t>
  </si>
  <si>
    <t>Lango</t>
  </si>
  <si>
    <t>Acholi</t>
  </si>
  <si>
    <t>West Nile</t>
  </si>
  <si>
    <t>Bunyoro</t>
  </si>
  <si>
    <t>Ankole</t>
  </si>
  <si>
    <t>Kigezi</t>
  </si>
  <si>
    <t>Buganda North</t>
  </si>
  <si>
    <t>Buganda South</t>
  </si>
  <si>
    <t>Kampala</t>
  </si>
  <si>
    <t xml:space="preserve"> </t>
  </si>
  <si>
    <t>2016/17</t>
  </si>
  <si>
    <t>Multidimensional poverty</t>
  </si>
  <si>
    <t>Rural</t>
  </si>
  <si>
    <t>Urban</t>
  </si>
  <si>
    <t>Toro</t>
  </si>
  <si>
    <t>Place of Residence</t>
  </si>
  <si>
    <t>Sub-region</t>
  </si>
  <si>
    <t>Sex</t>
  </si>
  <si>
    <t>Age Group</t>
  </si>
  <si>
    <t>Living with both parents</t>
  </si>
  <si>
    <t>Living with neither</t>
  </si>
  <si>
    <t>Living with mother only</t>
  </si>
  <si>
    <t>Living with Father only</t>
  </si>
  <si>
    <t>Missing information</t>
  </si>
  <si>
    <t>Percent distribution of living arrangements among children 0–17 in Uganda</t>
  </si>
  <si>
    <t>Percent distribution of children living with at least one biological parent vs. neither biological parent among children 0–17 in Uganda, by age group</t>
  </si>
  <si>
    <t>Living with neither biological parent</t>
  </si>
  <si>
    <t xml:space="preserve">Living with at least one biological parent
</t>
  </si>
  <si>
    <t>&lt;2</t>
  </si>
  <si>
    <t>15-17</t>
  </si>
  <si>
    <t>Bukedi</t>
  </si>
  <si>
    <t>Age-group</t>
  </si>
  <si>
    <t>Children (aged 0–17)</t>
  </si>
  <si>
    <t>UDHS 2022</t>
  </si>
  <si>
    <t>UDHS 2016</t>
  </si>
  <si>
    <t>2023/24</t>
  </si>
  <si>
    <t>Age group</t>
  </si>
  <si>
    <t>Defilement</t>
  </si>
  <si>
    <t>Cases Reported</t>
  </si>
  <si>
    <t>Aggrevated Defilement</t>
  </si>
  <si>
    <t>Not proceed with or dropped</t>
  </si>
  <si>
    <t>Taken to court</t>
  </si>
  <si>
    <t>Under inquiry/investigation</t>
  </si>
  <si>
    <t>Court Outcome</t>
  </si>
  <si>
    <t>Secured Convictions</t>
  </si>
  <si>
    <t>Acquitted</t>
  </si>
  <si>
    <t>Dismissed</t>
  </si>
  <si>
    <t>Still pending in Court</t>
  </si>
  <si>
    <t>316</t>
  </si>
  <si>
    <t xml:space="preserve">471 </t>
  </si>
  <si>
    <t>Detained with adults</t>
  </si>
  <si>
    <t xml:space="preserve"> Children diverted from the criminal justice system (%)</t>
  </si>
  <si>
    <t>2022/23</t>
  </si>
  <si>
    <t>2021/22</t>
  </si>
  <si>
    <t>Convicted and committed  Kampiringisa National Rehabilitation Centre (KNRC)</t>
  </si>
  <si>
    <t>No. of children receiving non-custodial setences</t>
  </si>
  <si>
    <t>Held in pretrial detention (Remand Homes)</t>
  </si>
  <si>
    <t>Defilement (General)</t>
  </si>
  <si>
    <t>No of children receiving custodial setences</t>
  </si>
  <si>
    <t>Resettled from various Regional Remand Homes ( (Naguru, Mbale, Fortportal, Maindi, Kabale, Arua
and Gulu), Reception Centre  (Naguru Reception Centre) and Kampirigisa National Rehabilitation Centre</t>
  </si>
  <si>
    <t>Children in conflict with the law (CICL) provided with legal aid services</t>
  </si>
  <si>
    <t>No. of cases diverted</t>
  </si>
  <si>
    <t>Cases Taken to Court</t>
  </si>
  <si>
    <t>Year</t>
  </si>
  <si>
    <t>Crime Category</t>
  </si>
  <si>
    <t>Rape</t>
  </si>
  <si>
    <t>Notes</t>
  </si>
  <si>
    <t>Crimes Against Children Reported to Police (2022-2024)</t>
  </si>
  <si>
    <t>Source: Uganda Police Force Annual Crime Report, 2024, 2023, 2022, 2021</t>
  </si>
  <si>
    <t>Juveniles resettled  from detention facilities</t>
  </si>
  <si>
    <t>Data Source/Notes</t>
  </si>
  <si>
    <t xml:space="preserve">Source: Access to Justice Sub-programme Annual Reports </t>
  </si>
  <si>
    <t>Cases Under Inquiry</t>
  </si>
  <si>
    <t>Cases Submitted to DPP/RSA</t>
  </si>
  <si>
    <t>Cases with Conviction</t>
  </si>
  <si>
    <t>Cases with Acquittal</t>
  </si>
  <si>
    <t>Cases Dismissed</t>
  </si>
  <si>
    <t>Cases Pending in Court</t>
  </si>
  <si>
    <t xml:space="preserve"> Not detected/Not proceeded with</t>
  </si>
  <si>
    <t xml:space="preserve">Child Poverty </t>
  </si>
  <si>
    <t> Uganda Bureau of Statistics (2024). Multidimensional Child Poverty in Uganda – 2024: Volume 1 Key Summary Report. UBOS: Kampala, Uganda, p. 2.</t>
  </si>
  <si>
    <t>2023 Children Total Popultion</t>
  </si>
  <si>
    <t>0-4Yrs</t>
  </si>
  <si>
    <t>5-11Yrs</t>
  </si>
  <si>
    <t>12-17Yrs</t>
  </si>
  <si>
    <t>Grand Total</t>
  </si>
  <si>
    <t>Settlement/Country of Origin</t>
  </si>
  <si>
    <t>Adjumani</t>
  </si>
  <si>
    <t>Democratic Republic of the Congo</t>
  </si>
  <si>
    <t>Eritrea</t>
  </si>
  <si>
    <t>Ethiopia</t>
  </si>
  <si>
    <t>South Sudan</t>
  </si>
  <si>
    <t>Sudan</t>
  </si>
  <si>
    <t>Bidibidi</t>
  </si>
  <si>
    <t>Imvepi</t>
  </si>
  <si>
    <t>Central African Republic</t>
  </si>
  <si>
    <t>Rwanda</t>
  </si>
  <si>
    <t>Senegal</t>
  </si>
  <si>
    <t>Afghanistan</t>
  </si>
  <si>
    <t>Burundi</t>
  </si>
  <si>
    <t>Cameroon</t>
  </si>
  <si>
    <t>Congo, Republic of the</t>
  </si>
  <si>
    <t>Egypt</t>
  </si>
  <si>
    <t>Kenya</t>
  </si>
  <si>
    <t>Mali</t>
  </si>
  <si>
    <t>Pakistan</t>
  </si>
  <si>
    <t>Somalia</t>
  </si>
  <si>
    <t>Syrian Arab Republic</t>
  </si>
  <si>
    <t>Türkiye</t>
  </si>
  <si>
    <t>Turkmenistan</t>
  </si>
  <si>
    <t>United Republic of Tanzania</t>
  </si>
  <si>
    <t>Yemen</t>
  </si>
  <si>
    <t>Kiryandongo</t>
  </si>
  <si>
    <t>Kyaka II</t>
  </si>
  <si>
    <t>Kyangwali</t>
  </si>
  <si>
    <t>Nakivale</t>
  </si>
  <si>
    <t>Oruchinga</t>
  </si>
  <si>
    <t>Palabek</t>
  </si>
  <si>
    <t>Palorinya</t>
  </si>
  <si>
    <t>Rhino</t>
  </si>
  <si>
    <t>Rwamwanja</t>
  </si>
  <si>
    <t>Romania</t>
  </si>
  <si>
    <t>Chad</t>
  </si>
  <si>
    <t>2024 Children Total Popultion</t>
  </si>
  <si>
    <t>India</t>
  </si>
  <si>
    <t>Nigeria</t>
  </si>
  <si>
    <t>2022 Children Total Popultion</t>
  </si>
  <si>
    <t>Unaccompanied and Separated children - 2024</t>
  </si>
  <si>
    <t>Separated child</t>
  </si>
  <si>
    <t>Separated child Total</t>
  </si>
  <si>
    <t>Unaccompanied child</t>
  </si>
  <si>
    <t>Unaccompanied child Total</t>
  </si>
  <si>
    <t>0 - 4 years</t>
  </si>
  <si>
    <t>05-11 years</t>
  </si>
  <si>
    <t>12 -17 years</t>
  </si>
  <si>
    <t>Lobule</t>
  </si>
  <si>
    <t>Unaccompanied and Separated children - 2023</t>
  </si>
  <si>
    <t>Unaccompanied and Separated children (2022-2024)</t>
  </si>
  <si>
    <t>REFUGEE CHILDREN (2022-2024)</t>
  </si>
  <si>
    <t>Children &gt;18</t>
  </si>
  <si>
    <t>Investigation and prosecution</t>
  </si>
  <si>
    <t>Cases reported to Police</t>
  </si>
  <si>
    <t>Vicctims of Defilement</t>
  </si>
  <si>
    <t>CASE BREAKDOWN ( YEAR, 2022-2024)</t>
  </si>
  <si>
    <t xml:space="preserve">  Notes</t>
  </si>
  <si>
    <t>Adoption</t>
  </si>
  <si>
    <t>DEMOGRAPHICS AND CHILDREN LIVING ARRANGEMENT</t>
  </si>
  <si>
    <t>All Children (0-17)</t>
  </si>
  <si>
    <t>2023</t>
  </si>
  <si>
    <t>Residential/Institutional Care</t>
  </si>
  <si>
    <t>No. of Children Homes/Residential Care Facilities (RCF)</t>
  </si>
  <si>
    <t>Bugisu</t>
  </si>
  <si>
    <t>North Central</t>
  </si>
  <si>
    <t>South Central</t>
  </si>
  <si>
    <t>Approved</t>
  </si>
  <si>
    <t>Unapproved</t>
  </si>
  <si>
    <t>Approval Status</t>
  </si>
  <si>
    <t>No. of Children in Insitutional care/residentil care</t>
  </si>
  <si>
    <t>Male (%)</t>
  </si>
  <si>
    <t>Female (%)</t>
  </si>
  <si>
    <t>4-6 years</t>
  </si>
  <si>
    <t xml:space="preserve">0-3 years </t>
  </si>
  <si>
    <t>Age Group (%)</t>
  </si>
  <si>
    <t>7-11 years</t>
  </si>
  <si>
    <t>12-14 years</t>
  </si>
  <si>
    <t>15-17 years</t>
  </si>
  <si>
    <t>18+ years</t>
  </si>
  <si>
    <t>Overall</t>
  </si>
  <si>
    <t>With disability (%)</t>
  </si>
  <si>
    <t>Without disability (%)</t>
  </si>
  <si>
    <t>Disbility status (%)</t>
  </si>
  <si>
    <t>A total of 363 children homes locted in   67 out of 134 districts in Uganda</t>
  </si>
  <si>
    <r>
      <t xml:space="preserve">Source: </t>
    </r>
    <r>
      <rPr>
        <i/>
        <sz val="10"/>
        <color rgb="FF000000"/>
        <rFont val="Helvetica"/>
        <family val="2"/>
      </rPr>
      <t>Residential Care mapping Report, 2024</t>
    </r>
  </si>
  <si>
    <t>2021</t>
  </si>
  <si>
    <t>Children Nutrition Status</t>
  </si>
  <si>
    <t>2022 UDHS</t>
  </si>
  <si>
    <t>2016 UDHS</t>
  </si>
  <si>
    <t>Percent of children under 5</t>
  </si>
  <si>
    <t>Age in Months</t>
  </si>
  <si>
    <t>6-11</t>
  </si>
  <si>
    <t>12-23</t>
  </si>
  <si>
    <t>24-35</t>
  </si>
  <si>
    <t>36-47</t>
  </si>
  <si>
    <t>48-59</t>
  </si>
  <si>
    <t>Residence</t>
  </si>
  <si>
    <t>Wealth-Quintile</t>
  </si>
  <si>
    <t>Poorest</t>
  </si>
  <si>
    <t>Poorer</t>
  </si>
  <si>
    <t>Middle</t>
  </si>
  <si>
    <t>Richer</t>
  </si>
  <si>
    <t>Richest</t>
  </si>
  <si>
    <t>Sub-regions</t>
  </si>
  <si>
    <t>Stunted Child
Under 5 Years
(&lt;-2Sd)</t>
  </si>
  <si>
    <t>Wasted Child
Under 5 Years
(&lt;-2Sd)</t>
  </si>
  <si>
    <t>Underweight
Child Under 5
Years (&lt;-2Sd)</t>
  </si>
  <si>
    <t>10.2</t>
  </si>
  <si>
    <t>8..3</t>
  </si>
  <si>
    <t>CHILD HEALTH</t>
  </si>
  <si>
    <r>
      <rPr>
        <i/>
        <sz val="10"/>
        <color rgb="FF000000"/>
        <rFont val="Helvetica"/>
        <family val="2"/>
      </rPr>
      <t xml:space="preserve">Source: </t>
    </r>
    <r>
      <rPr>
        <sz val="10"/>
        <color indexed="8"/>
        <rFont val="Helvetica"/>
        <family val="2"/>
      </rPr>
      <t>Registrations Records from the National Identification and Registration Authority (NIRA)</t>
    </r>
  </si>
  <si>
    <t xml:space="preserve">Children living with HIV </t>
  </si>
  <si>
    <t>UDHS 2022, UDHS 2016</t>
  </si>
  <si>
    <t>Elgon/Bugisu</t>
  </si>
  <si>
    <t>Not &gt;100 due to missing information</t>
  </si>
  <si>
    <t>Household living arrangements for Children (0-17)</t>
  </si>
  <si>
    <t>Children (0-14) Living With HIV</t>
  </si>
  <si>
    <t>BUDGET ANALYSIS</t>
  </si>
  <si>
    <t>2023/4</t>
  </si>
  <si>
    <t>Health</t>
  </si>
  <si>
    <t xml:space="preserve">As % of National Budget  </t>
  </si>
  <si>
    <t>Sector Budget Allocation  (in Billions)</t>
  </si>
  <si>
    <t>Education</t>
  </si>
  <si>
    <t>WASH</t>
  </si>
  <si>
    <r>
      <rPr>
        <b/>
        <i/>
        <sz val="10"/>
        <color rgb="FF000000"/>
        <rFont val="Helvetica Neue"/>
        <family val="2"/>
      </rPr>
      <t xml:space="preserve">Source: </t>
    </r>
    <r>
      <rPr>
        <sz val="10"/>
        <color indexed="8"/>
        <rFont val="Helvetica Neue"/>
        <family val="2"/>
      </rPr>
      <t>Ministry of Finance, Planning and Economic Development (FY2017/2018-2023/24)</t>
    </r>
  </si>
  <si>
    <t>As % of Gross Domesitc Product (GDP)</t>
  </si>
  <si>
    <t>National Budget (Trillion)</t>
  </si>
  <si>
    <t>Social Protection</t>
  </si>
  <si>
    <t>North Buganda</t>
  </si>
  <si>
    <t>South Bugnda</t>
  </si>
  <si>
    <t>Rural (%)</t>
  </si>
  <si>
    <t>Urban (%)</t>
  </si>
  <si>
    <t>Per capita spending by sub-region ('000 UGX)</t>
  </si>
  <si>
    <t>Level</t>
  </si>
  <si>
    <t xml:space="preserve">Spending by: </t>
  </si>
  <si>
    <t>National/Central Government Level (%)</t>
  </si>
  <si>
    <t>Sub-national/Local Government Level(%)</t>
  </si>
  <si>
    <t>Group of Children and location</t>
  </si>
  <si>
    <t>Children living on the streets, aged 7-17 years</t>
  </si>
  <si>
    <t>Iganga</t>
  </si>
  <si>
    <t>Jinja</t>
  </si>
  <si>
    <t>Kampa;a</t>
  </si>
  <si>
    <t>Mbale</t>
  </si>
  <si>
    <t>Children working on the streets, aged 7-17 years</t>
  </si>
  <si>
    <t>Children in count 1</t>
  </si>
  <si>
    <t>Children in Count 2</t>
  </si>
  <si>
    <t>Matched</t>
  </si>
  <si>
    <t>Adjustment Factor</t>
  </si>
  <si>
    <t>Total Estimate</t>
  </si>
  <si>
    <t>n/a</t>
  </si>
  <si>
    <t>Children living and/or working on the
streets, aged under 7years</t>
  </si>
  <si>
    <t>Karamojong children living and/or working on the streets, aged 7-17 years</t>
  </si>
  <si>
    <t>2024</t>
  </si>
  <si>
    <t>Children in Street Situations (2017)</t>
  </si>
  <si>
    <t>Only cases involving children</t>
  </si>
  <si>
    <t>Other sexual-related Offenses (indecent assualt, incest, unnatural offenses)</t>
  </si>
  <si>
    <t>Ritual murders (Child victims only)</t>
  </si>
  <si>
    <t>Case handling data specific for child-related cases not available</t>
  </si>
  <si>
    <t>Adolscents (10-19 years) living with HIV</t>
  </si>
  <si>
    <t>2022UDHS</t>
  </si>
  <si>
    <t>2019/20 UNHS</t>
  </si>
  <si>
    <t>Tooro</t>
  </si>
  <si>
    <t>Femae</t>
  </si>
  <si>
    <t>GER</t>
  </si>
  <si>
    <t>NER</t>
  </si>
  <si>
    <t>Secondary schooL Enrolment</t>
  </si>
  <si>
    <t>Children aged 36-59 months/3-5 years attending pre-primary school (%)</t>
  </si>
  <si>
    <t>Masindi Remand Home</t>
  </si>
  <si>
    <t>Arua Remand Home</t>
  </si>
  <si>
    <t>Mbale Remand Home</t>
  </si>
  <si>
    <t>Naguru Remand Home</t>
  </si>
  <si>
    <t>FortPortal Remand Home</t>
  </si>
  <si>
    <t>Gulu Remand Home</t>
  </si>
  <si>
    <t>Kabale Remand Home</t>
  </si>
  <si>
    <t>M</t>
  </si>
  <si>
    <t>F</t>
  </si>
  <si>
    <t>T</t>
  </si>
  <si>
    <t>2024 Census</t>
  </si>
  <si>
    <t>Source:</t>
  </si>
  <si>
    <t>11.5.9</t>
  </si>
  <si>
    <t>Uganda Bureau of Statistics (UBOS), 2025. Uganda National Household Survey 2023/24. Kampala, Uganda; UBOS.</t>
  </si>
  <si>
    <t>Uganda Bureau of Statistics (UBOS), 2021. Uganda National Household Survey 2019/2020. Kampala, Uganda; UBOS</t>
  </si>
  <si>
    <t>SourceS</t>
  </si>
  <si>
    <t>Primary School Enrolment</t>
  </si>
  <si>
    <t>Uganda Bureau of Statistics 2024: The National Population and Housing Census 2024 – Final Report - Volume I (Main), Kampala, Uganda</t>
  </si>
  <si>
    <t>2023/24 UNHS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</si>
</sst>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(* #,##0_);_(* \(#,##0\);_(* &quot;-&quot;_);_(@_)"/>
    <numFmt numFmtId="164" formatCode="d\-m"/>
    <numFmt numFmtId="165" formatCode="m\-yy"/>
    <numFmt numFmtId="166" formatCode="#,##0.000"/>
    <numFmt numFmtId="167" formatCode="0.0"/>
    <numFmt numFmtId="168" formatCode="_(* #,##0.0_);_(* \(#,##0.0\);_(* &quot;-&quot;_);_(@_)"/>
  </numFmts>
  <fonts count="24">
    <font>
      <sz val="10"/>
      <color indexed="8"/>
      <name val="Helvetica Neue"/>
    </font>
    <font>
      <sz val="12"/>
      <color indexed="8"/>
      <name val="Helvetica Neue"/>
      <family val="2"/>
    </font>
    <font>
      <b/>
      <sz val="10"/>
      <color indexed="8"/>
      <name val="Helvetica Neue"/>
      <family val="2"/>
    </font>
    <font>
      <b/>
      <sz val="10"/>
      <color indexed="8"/>
      <name val="Helvetica"/>
      <family val="2"/>
    </font>
    <font>
      <sz val="10"/>
      <color indexed="8"/>
      <name val="Helvetica"/>
      <family val="2"/>
    </font>
    <font>
      <sz val="10"/>
      <color indexed="8"/>
      <name val="Tahoma"/>
      <family val="2"/>
    </font>
    <font>
      <sz val="10"/>
      <color indexed="8"/>
      <name val="Helvetica Neue"/>
      <family val="2"/>
    </font>
    <font>
      <sz val="10"/>
      <color rgb="FF000000"/>
      <name val="Helvetica"/>
      <family val="2"/>
    </font>
    <font>
      <i/>
      <sz val="10"/>
      <color indexed="8"/>
      <name val="Helvetica Neue"/>
      <family val="2"/>
    </font>
    <font>
      <b/>
      <sz val="12"/>
      <color rgb="FF000000"/>
      <name val="Helvetica Neue"/>
      <family val="2"/>
    </font>
    <font>
      <b/>
      <sz val="12"/>
      <color indexed="8"/>
      <name val="Helvetica Neue"/>
      <family val="2"/>
    </font>
    <font>
      <i/>
      <sz val="8"/>
      <color indexed="8"/>
      <name val="Helvetica Neue"/>
      <family val="2"/>
    </font>
    <font>
      <b/>
      <sz val="14"/>
      <color indexed="8"/>
      <name val="Helvetica Neue"/>
      <family val="2"/>
    </font>
    <font>
      <b/>
      <sz val="13"/>
      <color indexed="8"/>
      <name val="Helvetica Neue"/>
      <family val="2"/>
    </font>
    <font>
      <b/>
      <sz val="16"/>
      <color indexed="8"/>
      <name val="Helvetica Neue"/>
      <family val="2"/>
    </font>
    <font>
      <sz val="10"/>
      <color indexed="8"/>
      <name val="Helvetica Neue"/>
      <family val="2"/>
    </font>
    <font>
      <sz val="10"/>
      <color theme="1"/>
      <name val="Helvetica Neue"/>
      <family val="2"/>
    </font>
    <font>
      <b/>
      <sz val="14"/>
      <color indexed="8"/>
      <name val="Helvetica"/>
      <family val="2"/>
    </font>
    <font>
      <i/>
      <sz val="10"/>
      <color rgb="FF000000"/>
      <name val="Helvetica"/>
      <family val="2"/>
    </font>
    <font>
      <sz val="10"/>
      <color theme="1"/>
      <name val="Helvetica"/>
      <family val="2"/>
    </font>
    <font>
      <sz val="10"/>
      <color rgb="FFC00000"/>
      <name val="Helvetica Neue"/>
      <family val="2"/>
    </font>
    <font>
      <b/>
      <i/>
      <sz val="10"/>
      <color rgb="FF000000"/>
      <name val="Helvetica Neue"/>
      <family val="2"/>
    </font>
    <font>
      <b/>
      <sz val="10"/>
      <color theme="1"/>
      <name val="Helvetica Neue"/>
      <family val="2"/>
    </font>
    <font>
      <i/>
      <sz val="8"/>
      <color theme="1"/>
      <name val="Helvetica Neue"/>
      <family val="2"/>
    </font>
  </fonts>
  <fills count="9">
    <fill>
      <patternFill patternType="none"/>
    </fill>
    <fill>
      <patternFill patternType="gray125"/>
    </fill>
    <fill>
      <patternFill patternType="solid">
        <fgColor indexed="12"/>
        <bgColor auto="1"/>
      </patternFill>
    </fill>
    <fill>
      <patternFill patternType="solid">
        <fgColor indexed="17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/>
        <bgColor indexed="64"/>
      </patternFill>
    </fill>
  </fills>
  <borders count="67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4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4"/>
      </top>
      <bottom/>
      <diagonal/>
    </border>
    <border>
      <left style="thin">
        <color indexed="13"/>
      </left>
      <right style="thin">
        <color indexed="14"/>
      </right>
      <top/>
      <bottom/>
      <diagonal/>
    </border>
    <border>
      <left style="thin">
        <color indexed="13"/>
      </left>
      <right style="thin">
        <color indexed="14"/>
      </right>
      <top/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thin">
        <color indexed="14"/>
      </bottom>
      <diagonal/>
    </border>
    <border>
      <left/>
      <right style="thin">
        <color indexed="13"/>
      </right>
      <top style="thin">
        <color indexed="13"/>
      </top>
      <bottom style="thin">
        <color indexed="14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/>
      <diagonal/>
    </border>
    <border>
      <left style="thin">
        <color indexed="13"/>
      </left>
      <right/>
      <top/>
      <bottom/>
      <diagonal/>
    </border>
    <border>
      <left/>
      <right style="thin">
        <color indexed="13"/>
      </right>
      <top style="thin">
        <color indexed="13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/>
      <diagonal/>
    </border>
    <border>
      <left style="thin">
        <color indexed="14"/>
      </left>
      <right style="thin">
        <color indexed="13"/>
      </right>
      <top/>
      <bottom style="thin">
        <color indexed="13"/>
      </bottom>
      <diagonal/>
    </border>
    <border>
      <left style="thin">
        <color indexed="14"/>
      </left>
      <right/>
      <top style="thin">
        <color indexed="13"/>
      </top>
      <bottom style="thin">
        <color indexed="13"/>
      </bottom>
      <diagonal/>
    </border>
    <border>
      <left/>
      <right/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/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13"/>
      </left>
      <right style="thin">
        <color indexed="13"/>
      </right>
      <top/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medium">
        <color indexed="64"/>
      </bottom>
      <diagonal/>
    </border>
    <border>
      <left style="thin">
        <color indexed="13"/>
      </left>
      <right style="thin">
        <color indexed="14"/>
      </right>
      <top/>
      <bottom style="medium">
        <color indexed="64"/>
      </bottom>
      <diagonal/>
    </border>
    <border>
      <left style="thin">
        <color indexed="13"/>
      </left>
      <right style="thin">
        <color indexed="14"/>
      </right>
      <top style="medium">
        <color indexed="64"/>
      </top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64"/>
      </bottom>
      <diagonal/>
    </border>
    <border>
      <left style="thin">
        <color indexed="13"/>
      </left>
      <right style="thin">
        <color indexed="14"/>
      </right>
      <top/>
      <bottom style="thin">
        <color indexed="64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64"/>
      </bottom>
      <diagonal/>
    </border>
    <border>
      <left style="thin">
        <color indexed="13"/>
      </left>
      <right style="thin">
        <color indexed="64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64"/>
      </top>
      <bottom/>
      <diagonal/>
    </border>
    <border>
      <left/>
      <right/>
      <top/>
      <bottom style="thin">
        <color indexed="13"/>
      </bottom>
      <diagonal/>
    </border>
    <border>
      <left/>
      <right/>
      <top style="thin">
        <color indexed="13"/>
      </top>
      <bottom style="thin">
        <color indexed="14"/>
      </bottom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thin">
        <color indexed="64"/>
      </bottom>
      <diagonal/>
    </border>
    <border>
      <left style="thin">
        <color indexed="13"/>
      </left>
      <right/>
      <top/>
      <bottom style="thin">
        <color indexed="64"/>
      </bottom>
      <diagonal/>
    </border>
    <border>
      <left style="thin">
        <color indexed="13"/>
      </left>
      <right style="thin">
        <color indexed="14"/>
      </right>
      <top style="thin">
        <color indexed="13"/>
      </top>
      <bottom style="medium">
        <color indexed="64"/>
      </bottom>
      <diagonal/>
    </border>
    <border>
      <left style="thin">
        <color indexed="13"/>
      </left>
      <right style="thin">
        <color indexed="13"/>
      </right>
      <top style="medium">
        <color indexed="64"/>
      </top>
      <bottom style="thin">
        <color indexed="64"/>
      </bottom>
      <diagonal/>
    </border>
    <border>
      <left style="thin">
        <color indexed="13"/>
      </left>
      <right style="thin">
        <color indexed="14"/>
      </right>
      <top style="medium">
        <color indexed="64"/>
      </top>
      <bottom style="thin">
        <color indexed="64"/>
      </bottom>
      <diagonal/>
    </border>
    <border>
      <left style="thin">
        <color indexed="13"/>
      </left>
      <right style="thin">
        <color indexed="14"/>
      </right>
      <top style="thin">
        <color indexed="6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/>
      <bottom style="medium">
        <color indexed="64"/>
      </bottom>
      <diagonal/>
    </border>
    <border>
      <left style="thin">
        <color indexed="14"/>
      </left>
      <right style="thin">
        <color indexed="13"/>
      </right>
      <top/>
      <bottom style="thin">
        <color indexed="64"/>
      </bottom>
      <diagonal/>
    </border>
    <border>
      <left style="thin">
        <color indexed="13"/>
      </left>
      <right style="thin">
        <color indexed="13"/>
      </right>
      <top/>
      <bottom style="thin">
        <color indexed="64"/>
      </bottom>
      <diagonal/>
    </border>
    <border>
      <left style="thin">
        <color indexed="13"/>
      </left>
      <right/>
      <top/>
      <bottom style="thin">
        <color indexed="13"/>
      </bottom>
      <diagonal/>
    </border>
    <border>
      <left style="thin">
        <color indexed="14"/>
      </left>
      <right/>
      <top/>
      <bottom style="thin">
        <color indexed="13"/>
      </bottom>
      <diagonal/>
    </border>
    <border>
      <left/>
      <right style="thin">
        <color indexed="13"/>
      </right>
      <top/>
      <bottom style="thin">
        <color indexed="13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/>
      <right style="thin">
        <color indexed="13"/>
      </right>
      <top/>
      <bottom/>
      <diagonal/>
    </border>
    <border>
      <left style="thin">
        <color indexed="13"/>
      </left>
      <right style="thin">
        <color indexed="13"/>
      </right>
      <top style="thin">
        <color indexed="64"/>
      </top>
      <bottom style="medium">
        <color indexed="64"/>
      </bottom>
      <diagonal/>
    </border>
    <border>
      <left style="thin">
        <color indexed="13"/>
      </left>
      <right style="thin">
        <color indexed="14"/>
      </right>
      <top style="thin">
        <color indexed="64"/>
      </top>
      <bottom style="medium">
        <color indexed="64"/>
      </bottom>
      <diagonal/>
    </border>
    <border diagonalUp="1">
      <left style="thin">
        <color indexed="13"/>
      </left>
      <right style="thin">
        <color indexed="14"/>
      </right>
      <top/>
      <bottom/>
      <diagonal style="thin">
        <color indexed="64"/>
      </diagonal>
    </border>
    <border>
      <left style="thin">
        <color indexed="6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 style="thin">
        <color indexed="14"/>
      </top>
      <bottom style="thin">
        <color indexed="13"/>
      </bottom>
      <diagonal/>
    </border>
    <border>
      <left/>
      <right/>
      <top style="thin">
        <color indexed="14"/>
      </top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medium">
        <color indexed="64"/>
      </bottom>
      <diagonal/>
    </border>
    <border>
      <left style="thin">
        <color indexed="13"/>
      </left>
      <right/>
      <top style="thin">
        <color indexed="13"/>
      </top>
      <bottom/>
      <diagonal/>
    </border>
    <border>
      <left/>
      <right style="thin">
        <color indexed="13"/>
      </right>
      <top style="thin">
        <color indexed="13"/>
      </top>
      <bottom style="medium">
        <color indexed="64"/>
      </bottom>
      <diagonal/>
    </border>
    <border>
      <left style="thin">
        <color indexed="13"/>
      </left>
      <right style="thin">
        <color indexed="64"/>
      </right>
      <top style="thin">
        <color indexed="13"/>
      </top>
      <bottom style="thin">
        <color indexed="14"/>
      </bottom>
      <diagonal/>
    </border>
    <border>
      <left/>
      <right style="thin">
        <color indexed="64"/>
      </right>
      <top style="thin">
        <color indexed="13"/>
      </top>
      <bottom style="thin">
        <color indexed="14"/>
      </bottom>
      <diagonal/>
    </border>
    <border>
      <left/>
      <right style="thin">
        <color indexed="13"/>
      </right>
      <top style="thin">
        <color indexed="64"/>
      </top>
      <bottom/>
      <diagonal/>
    </border>
    <border>
      <left style="thin">
        <color indexed="13"/>
      </left>
      <right/>
      <top style="thin">
        <color indexed="64"/>
      </top>
      <bottom/>
      <diagonal/>
    </border>
    <border>
      <left/>
      <right style="thin">
        <color indexed="14"/>
      </right>
      <top style="thin">
        <color indexed="13"/>
      </top>
      <bottom style="thin">
        <color indexed="13"/>
      </bottom>
      <diagonal/>
    </border>
    <border>
      <left/>
      <right/>
      <top style="thin">
        <color indexed="14"/>
      </top>
      <bottom/>
      <diagonal/>
    </border>
    <border>
      <left/>
      <right style="thin">
        <color indexed="13"/>
      </right>
      <top style="thin">
        <color indexed="14"/>
      </top>
      <bottom/>
      <diagonal/>
    </border>
    <border>
      <left style="thin">
        <color indexed="13"/>
      </left>
      <right/>
      <top style="thin">
        <color indexed="64"/>
      </top>
      <bottom style="thin">
        <color indexed="14"/>
      </bottom>
      <diagonal/>
    </border>
    <border>
      <left/>
      <right style="thin">
        <color indexed="13"/>
      </right>
      <top style="thin">
        <color indexed="64"/>
      </top>
      <bottom style="thin">
        <color indexed="14"/>
      </bottom>
      <diagonal/>
    </border>
  </borders>
  <cellStyleXfs count="2">
    <xf numFmtId="0" fontId="0" fillId="0" borderId="0" applyNumberFormat="0" applyFill="0" applyBorder="0" applyProtection="0">
      <alignment vertical="top" wrapText="1"/>
    </xf>
    <xf numFmtId="41" fontId="15" fillId="0" borderId="0" applyFont="0" applyFill="0" applyBorder="0" applyAlignment="0" applyProtection="0"/>
  </cellStyleXfs>
  <cellXfs count="338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0" fontId="2" fillId="2" borderId="1" xfId="0" applyFont="1" applyFill="1" applyBorder="1">
      <alignment vertical="top" wrapText="1"/>
    </xf>
    <xf numFmtId="49" fontId="2" fillId="2" borderId="1" xfId="0" applyNumberFormat="1" applyFont="1" applyFill="1" applyBorder="1">
      <alignment vertical="top" wrapText="1"/>
    </xf>
    <xf numFmtId="49" fontId="3" fillId="0" borderId="2" xfId="0" applyNumberFormat="1" applyFont="1" applyBorder="1" applyAlignment="1">
      <alignment horizontal="left" vertical="center" wrapText="1"/>
    </xf>
    <xf numFmtId="0" fontId="4" fillId="0" borderId="3" xfId="0" applyNumberFormat="1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3" fillId="0" borderId="5" xfId="0" applyNumberFormat="1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2" fillId="3" borderId="4" xfId="0" applyFont="1" applyFill="1" applyBorder="1">
      <alignment vertical="top" wrapText="1"/>
    </xf>
    <xf numFmtId="0" fontId="0" fillId="0" borderId="5" xfId="0" applyBorder="1">
      <alignment vertical="top" wrapText="1"/>
    </xf>
    <xf numFmtId="0" fontId="2" fillId="0" borderId="6" xfId="0" applyFont="1" applyBorder="1">
      <alignment vertical="top" wrapText="1"/>
    </xf>
    <xf numFmtId="0" fontId="0" fillId="0" borderId="6" xfId="0" applyBorder="1">
      <alignment vertical="top" wrapText="1"/>
    </xf>
    <xf numFmtId="0" fontId="2" fillId="0" borderId="6" xfId="0" applyNumberFormat="1" applyFont="1" applyBorder="1">
      <alignment vertical="top" wrapText="1"/>
    </xf>
    <xf numFmtId="49" fontId="2" fillId="0" borderId="5" xfId="0" applyNumberFormat="1" applyFont="1" applyBorder="1">
      <alignment vertical="top" wrapText="1"/>
    </xf>
    <xf numFmtId="49" fontId="0" fillId="0" borderId="5" xfId="0" applyNumberFormat="1" applyBorder="1">
      <alignment vertical="top" wrapText="1"/>
    </xf>
    <xf numFmtId="0" fontId="0" fillId="0" borderId="6" xfId="0" applyNumberFormat="1" applyBorder="1">
      <alignment vertical="top" wrapText="1"/>
    </xf>
    <xf numFmtId="0" fontId="0" fillId="0" borderId="6" xfId="0" applyBorder="1" applyAlignment="1">
      <alignment horizontal="right" vertical="top" wrapText="1"/>
    </xf>
    <xf numFmtId="0" fontId="0" fillId="0" borderId="6" xfId="0" applyNumberFormat="1" applyBorder="1" applyAlignment="1">
      <alignment horizontal="right" vertical="top" wrapText="1"/>
    </xf>
    <xf numFmtId="0" fontId="5" fillId="0" borderId="6" xfId="0" applyNumberFormat="1" applyFont="1" applyBorder="1" applyAlignment="1">
      <alignment horizontal="right" vertical="top" wrapText="1"/>
    </xf>
    <xf numFmtId="49" fontId="4" fillId="0" borderId="5" xfId="0" applyNumberFormat="1" applyFont="1" applyBorder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49" fontId="4" fillId="0" borderId="15" xfId="0" applyNumberFormat="1" applyFont="1" applyBorder="1" applyAlignment="1">
      <alignment horizontal="left" vertical="center" wrapText="1"/>
    </xf>
    <xf numFmtId="0" fontId="4" fillId="0" borderId="6" xfId="0" applyNumberFormat="1" applyFont="1" applyBorder="1">
      <alignment vertical="top" wrapText="1"/>
    </xf>
    <xf numFmtId="0" fontId="3" fillId="0" borderId="5" xfId="0" applyFont="1" applyBorder="1">
      <alignment vertical="top" wrapText="1"/>
    </xf>
    <xf numFmtId="0" fontId="4" fillId="0" borderId="6" xfId="0" applyFont="1" applyBorder="1">
      <alignment vertical="top" wrapText="1"/>
    </xf>
    <xf numFmtId="49" fontId="4" fillId="0" borderId="5" xfId="0" applyNumberFormat="1" applyFont="1" applyBorder="1" applyAlignment="1">
      <alignment horizontal="justify" vertical="top" wrapText="1"/>
    </xf>
    <xf numFmtId="164" fontId="4" fillId="0" borderId="5" xfId="0" applyNumberFormat="1" applyFont="1" applyBorder="1" applyAlignment="1">
      <alignment horizontal="justify" vertical="top" wrapText="1"/>
    </xf>
    <xf numFmtId="165" fontId="4" fillId="0" borderId="5" xfId="0" applyNumberFormat="1" applyFont="1" applyBorder="1" applyAlignment="1">
      <alignment horizontal="justify" vertical="top" wrapText="1"/>
    </xf>
    <xf numFmtId="0" fontId="4" fillId="0" borderId="6" xfId="0" applyNumberFormat="1" applyFont="1" applyBorder="1" applyAlignment="1">
      <alignment horizontal="right" vertical="top" wrapText="1"/>
    </xf>
    <xf numFmtId="49" fontId="4" fillId="0" borderId="15" xfId="0" applyNumberFormat="1" applyFont="1" applyBorder="1" applyAlignment="1">
      <alignment horizontal="right" vertical="center" wrapText="1"/>
    </xf>
    <xf numFmtId="0" fontId="0" fillId="0" borderId="19" xfId="0" applyBorder="1">
      <alignment vertical="top" wrapText="1"/>
    </xf>
    <xf numFmtId="0" fontId="0" fillId="0" borderId="15" xfId="0" applyBorder="1">
      <alignment vertical="top" wrapText="1"/>
    </xf>
    <xf numFmtId="0" fontId="6" fillId="0" borderId="6" xfId="0" applyFont="1" applyBorder="1">
      <alignment vertical="top" wrapText="1"/>
    </xf>
    <xf numFmtId="0" fontId="2" fillId="3" borderId="12" xfId="0" applyFont="1" applyFill="1" applyBorder="1">
      <alignment vertical="top" wrapText="1"/>
    </xf>
    <xf numFmtId="0" fontId="6" fillId="0" borderId="6" xfId="0" applyNumberFormat="1" applyFont="1" applyBorder="1">
      <alignment vertical="top" wrapText="1"/>
    </xf>
    <xf numFmtId="0" fontId="6" fillId="0" borderId="0" xfId="0" applyNumberFormat="1" applyFont="1">
      <alignment vertical="top" wrapText="1"/>
    </xf>
    <xf numFmtId="49" fontId="5" fillId="0" borderId="6" xfId="0" applyNumberFormat="1" applyFont="1" applyBorder="1" applyAlignment="1">
      <alignment horizontal="right" vertical="top" wrapText="1"/>
    </xf>
    <xf numFmtId="0" fontId="6" fillId="0" borderId="6" xfId="0" applyFont="1" applyBorder="1" applyAlignment="1">
      <alignment horizontal="right" vertical="top" wrapText="1"/>
    </xf>
    <xf numFmtId="49" fontId="6" fillId="0" borderId="5" xfId="0" applyNumberFormat="1" applyFont="1" applyBorder="1" applyAlignment="1">
      <alignment horizontal="left" vertical="top" wrapText="1"/>
    </xf>
    <xf numFmtId="49" fontId="4" fillId="0" borderId="14" xfId="0" applyNumberFormat="1" applyFont="1" applyBorder="1">
      <alignment vertical="top" wrapText="1"/>
    </xf>
    <xf numFmtId="49" fontId="3" fillId="0" borderId="14" xfId="0" applyNumberFormat="1" applyFont="1" applyBorder="1">
      <alignment vertical="top" wrapText="1"/>
    </xf>
    <xf numFmtId="0" fontId="6" fillId="4" borderId="6" xfId="0" applyFont="1" applyFill="1" applyBorder="1">
      <alignment vertical="top" wrapText="1"/>
    </xf>
    <xf numFmtId="0" fontId="6" fillId="4" borderId="6" xfId="0" applyFont="1" applyFill="1" applyBorder="1" applyAlignment="1">
      <alignment horizontal="right" vertical="top" wrapText="1"/>
    </xf>
    <xf numFmtId="0" fontId="8" fillId="0" borderId="6" xfId="0" applyFont="1" applyBorder="1">
      <alignment vertical="top" wrapText="1"/>
    </xf>
    <xf numFmtId="9" fontId="6" fillId="4" borderId="6" xfId="0" applyNumberFormat="1" applyFont="1" applyFill="1" applyBorder="1" applyAlignment="1">
      <alignment horizontal="right" vertical="top" wrapText="1"/>
    </xf>
    <xf numFmtId="0" fontId="6" fillId="0" borderId="23" xfId="0" applyFont="1" applyBorder="1">
      <alignment vertical="top" wrapText="1"/>
    </xf>
    <xf numFmtId="0" fontId="0" fillId="0" borderId="23" xfId="0" applyBorder="1">
      <alignment vertical="top" wrapText="1"/>
    </xf>
    <xf numFmtId="0" fontId="2" fillId="3" borderId="9" xfId="0" applyFont="1" applyFill="1" applyBorder="1">
      <alignment vertical="top" wrapText="1"/>
    </xf>
    <xf numFmtId="0" fontId="6" fillId="0" borderId="27" xfId="0" applyFont="1" applyBorder="1">
      <alignment vertical="top" wrapText="1"/>
    </xf>
    <xf numFmtId="0" fontId="0" fillId="0" borderId="27" xfId="0" applyBorder="1">
      <alignment vertical="top" wrapText="1"/>
    </xf>
    <xf numFmtId="0" fontId="6" fillId="0" borderId="30" xfId="0" applyFont="1" applyBorder="1">
      <alignment vertical="top" wrapText="1"/>
    </xf>
    <xf numFmtId="0" fontId="11" fillId="0" borderId="6" xfId="0" applyFont="1" applyBorder="1">
      <alignment vertical="top" wrapText="1"/>
    </xf>
    <xf numFmtId="0" fontId="3" fillId="0" borderId="6" xfId="0" applyNumberFormat="1" applyFont="1" applyBorder="1" applyAlignment="1">
      <alignment horizontal="left" wrapText="1"/>
    </xf>
    <xf numFmtId="0" fontId="3" fillId="0" borderId="6" xfId="0" applyNumberFormat="1" applyFont="1" applyBorder="1" applyAlignment="1">
      <alignment horizontal="center" wrapText="1"/>
    </xf>
    <xf numFmtId="0" fontId="6" fillId="3" borderId="4" xfId="0" applyFont="1" applyFill="1" applyBorder="1">
      <alignment vertical="top" wrapText="1"/>
    </xf>
    <xf numFmtId="0" fontId="0" fillId="0" borderId="23" xfId="0" applyNumberFormat="1" applyBorder="1">
      <alignment vertical="top" wrapText="1"/>
    </xf>
    <xf numFmtId="0" fontId="2" fillId="3" borderId="35" xfId="0" applyFont="1" applyFill="1" applyBorder="1">
      <alignment vertical="top" wrapText="1"/>
    </xf>
    <xf numFmtId="0" fontId="0" fillId="0" borderId="27" xfId="0" applyNumberFormat="1" applyBorder="1">
      <alignment vertical="top" wrapText="1"/>
    </xf>
    <xf numFmtId="0" fontId="0" fillId="0" borderId="24" xfId="0" applyNumberFormat="1" applyBorder="1">
      <alignment vertical="top" wrapText="1"/>
    </xf>
    <xf numFmtId="0" fontId="2" fillId="3" borderId="39" xfId="0" applyFont="1" applyFill="1" applyBorder="1">
      <alignment vertical="top" wrapText="1"/>
    </xf>
    <xf numFmtId="0" fontId="0" fillId="0" borderId="38" xfId="0" applyNumberFormat="1" applyBorder="1">
      <alignment vertical="top" wrapText="1"/>
    </xf>
    <xf numFmtId="0" fontId="2" fillId="3" borderId="8" xfId="0" applyFont="1" applyFill="1" applyBorder="1">
      <alignment vertical="top" wrapText="1"/>
    </xf>
    <xf numFmtId="0" fontId="0" fillId="0" borderId="42" xfId="0" applyNumberFormat="1" applyBorder="1">
      <alignment vertical="top" wrapText="1"/>
    </xf>
    <xf numFmtId="0" fontId="0" fillId="0" borderId="43" xfId="0" applyNumberFormat="1" applyBorder="1">
      <alignment vertical="top" wrapText="1"/>
    </xf>
    <xf numFmtId="0" fontId="2" fillId="3" borderId="28" xfId="0" applyFont="1" applyFill="1" applyBorder="1">
      <alignment vertical="top" wrapText="1"/>
    </xf>
    <xf numFmtId="0" fontId="2" fillId="0" borderId="24" xfId="0" applyNumberFormat="1" applyFont="1" applyBorder="1">
      <alignment vertical="top" wrapText="1"/>
    </xf>
    <xf numFmtId="0" fontId="0" fillId="0" borderId="21" xfId="0" applyNumberFormat="1" applyBorder="1">
      <alignment vertical="top" wrapText="1"/>
    </xf>
    <xf numFmtId="49" fontId="0" fillId="0" borderId="16" xfId="0" applyNumberFormat="1" applyBorder="1">
      <alignment vertical="top" wrapText="1"/>
    </xf>
    <xf numFmtId="0" fontId="5" fillId="0" borderId="23" xfId="0" applyNumberFormat="1" applyFont="1" applyBorder="1" applyAlignment="1">
      <alignment horizontal="right" vertical="top" wrapText="1"/>
    </xf>
    <xf numFmtId="0" fontId="12" fillId="0" borderId="47" xfId="0" applyNumberFormat="1" applyFont="1" applyBorder="1" applyAlignment="1">
      <alignment wrapText="1"/>
    </xf>
    <xf numFmtId="0" fontId="6" fillId="3" borderId="4" xfId="0" applyFont="1" applyFill="1" applyBorder="1" applyAlignment="1">
      <alignment horizontal="left" vertical="top" wrapText="1"/>
    </xf>
    <xf numFmtId="0" fontId="6" fillId="3" borderId="4" xfId="0" applyFont="1" applyFill="1" applyBorder="1" applyAlignment="1">
      <alignment horizontal="left" vertical="top" wrapText="1" indent="1"/>
    </xf>
    <xf numFmtId="0" fontId="6" fillId="3" borderId="9" xfId="0" applyFont="1" applyFill="1" applyBorder="1" applyAlignment="1">
      <alignment horizontal="left" vertical="top" wrapText="1"/>
    </xf>
    <xf numFmtId="49" fontId="0" fillId="0" borderId="42" xfId="0" applyNumberFormat="1" applyBorder="1">
      <alignment vertical="top" wrapText="1"/>
    </xf>
    <xf numFmtId="0" fontId="5" fillId="0" borderId="43" xfId="0" applyNumberFormat="1" applyFont="1" applyBorder="1" applyAlignment="1">
      <alignment horizontal="right" vertical="top" wrapText="1"/>
    </xf>
    <xf numFmtId="0" fontId="0" fillId="0" borderId="43" xfId="0" applyBorder="1">
      <alignment vertical="top" wrapText="1"/>
    </xf>
    <xf numFmtId="0" fontId="6" fillId="3" borderId="9" xfId="0" applyFont="1" applyFill="1" applyBorder="1" applyAlignment="1">
      <alignment horizontal="left" vertical="top" wrapText="1" indent="1"/>
    </xf>
    <xf numFmtId="0" fontId="2" fillId="3" borderId="35" xfId="0" applyFont="1" applyFill="1" applyBorder="1" applyAlignment="1">
      <alignment horizontal="left" vertical="top" wrapText="1"/>
    </xf>
    <xf numFmtId="49" fontId="0" fillId="0" borderId="29" xfId="0" applyNumberFormat="1" applyBorder="1">
      <alignment vertical="top" wrapText="1"/>
    </xf>
    <xf numFmtId="0" fontId="5" fillId="0" borderId="27" xfId="0" applyNumberFormat="1" applyFont="1" applyBorder="1" applyAlignment="1">
      <alignment horizontal="right" vertical="top" wrapText="1"/>
    </xf>
    <xf numFmtId="0" fontId="6" fillId="3" borderId="37" xfId="0" applyFont="1" applyFill="1" applyBorder="1" applyAlignment="1">
      <alignment horizontal="left" vertical="top" wrapText="1" indent="1"/>
    </xf>
    <xf numFmtId="0" fontId="0" fillId="0" borderId="0" xfId="0" applyNumberFormat="1" applyBorder="1">
      <alignment vertical="top" wrapText="1"/>
    </xf>
    <xf numFmtId="0" fontId="6" fillId="3" borderId="40" xfId="0" applyFont="1" applyFill="1" applyBorder="1">
      <alignment vertical="top" wrapText="1"/>
    </xf>
    <xf numFmtId="0" fontId="6" fillId="3" borderId="9" xfId="0" applyFont="1" applyFill="1" applyBorder="1">
      <alignment vertical="top" wrapText="1"/>
    </xf>
    <xf numFmtId="0" fontId="6" fillId="3" borderId="37" xfId="0" applyFont="1" applyFill="1" applyBorder="1">
      <alignment vertical="top" wrapText="1"/>
    </xf>
    <xf numFmtId="0" fontId="2" fillId="0" borderId="27" xfId="0" applyNumberFormat="1" applyFont="1" applyBorder="1">
      <alignment vertical="top" wrapText="1"/>
    </xf>
    <xf numFmtId="0" fontId="0" fillId="0" borderId="48" xfId="0" applyNumberFormat="1" applyBorder="1">
      <alignment vertical="top" wrapText="1"/>
    </xf>
    <xf numFmtId="0" fontId="2" fillId="3" borderId="26" xfId="0" applyFont="1" applyFill="1" applyBorder="1">
      <alignment vertical="top" wrapText="1"/>
    </xf>
    <xf numFmtId="0" fontId="2" fillId="3" borderId="51" xfId="0" applyFont="1" applyFill="1" applyBorder="1">
      <alignment vertical="top" wrapText="1"/>
    </xf>
    <xf numFmtId="0" fontId="0" fillId="0" borderId="13" xfId="0" applyNumberFormat="1" applyBorder="1">
      <alignment vertical="top" wrapText="1"/>
    </xf>
    <xf numFmtId="0" fontId="0" fillId="0" borderId="34" xfId="0" applyNumberFormat="1" applyBorder="1">
      <alignment vertical="top" wrapText="1"/>
    </xf>
    <xf numFmtId="0" fontId="0" fillId="0" borderId="52" xfId="0" applyNumberFormat="1" applyBorder="1">
      <alignment vertical="top" wrapText="1"/>
    </xf>
    <xf numFmtId="0" fontId="2" fillId="0" borderId="43" xfId="0" applyNumberFormat="1" applyFont="1" applyBorder="1">
      <alignment vertical="top" wrapText="1"/>
    </xf>
    <xf numFmtId="0" fontId="2" fillId="0" borderId="38" xfId="0" applyNumberFormat="1" applyFont="1" applyBorder="1">
      <alignment vertical="top" wrapText="1"/>
    </xf>
    <xf numFmtId="0" fontId="13" fillId="3" borderId="9" xfId="0" applyFont="1" applyFill="1" applyBorder="1">
      <alignment vertical="top" wrapText="1"/>
    </xf>
    <xf numFmtId="0" fontId="0" fillId="0" borderId="6" xfId="0" applyNumberFormat="1" applyFill="1" applyBorder="1">
      <alignment vertical="top" wrapText="1"/>
    </xf>
    <xf numFmtId="0" fontId="0" fillId="0" borderId="41" xfId="0" applyNumberFormat="1" applyFill="1" applyBorder="1">
      <alignment vertical="top" wrapText="1"/>
    </xf>
    <xf numFmtId="0" fontId="0" fillId="0" borderId="49" xfId="0" applyNumberFormat="1" applyFill="1" applyBorder="1">
      <alignment vertical="top" wrapText="1"/>
    </xf>
    <xf numFmtId="0" fontId="0" fillId="0" borderId="0" xfId="0" applyNumberFormat="1" applyFill="1">
      <alignment vertical="top" wrapText="1"/>
    </xf>
    <xf numFmtId="0" fontId="0" fillId="5" borderId="6" xfId="0" applyNumberFormat="1" applyFill="1" applyBorder="1">
      <alignment vertical="top" wrapText="1"/>
    </xf>
    <xf numFmtId="0" fontId="0" fillId="5" borderId="24" xfId="0" applyNumberFormat="1" applyFill="1" applyBorder="1">
      <alignment vertical="top" wrapText="1"/>
    </xf>
    <xf numFmtId="0" fontId="2" fillId="5" borderId="38" xfId="0" applyNumberFormat="1" applyFont="1" applyFill="1" applyBorder="1">
      <alignment vertical="top" wrapText="1"/>
    </xf>
    <xf numFmtId="0" fontId="0" fillId="5" borderId="21" xfId="0" applyNumberFormat="1" applyFill="1" applyBorder="1">
      <alignment vertical="top" wrapText="1"/>
    </xf>
    <xf numFmtId="0" fontId="2" fillId="5" borderId="43" xfId="0" applyNumberFormat="1" applyFont="1" applyFill="1" applyBorder="1">
      <alignment vertical="top" wrapText="1"/>
    </xf>
    <xf numFmtId="0" fontId="0" fillId="5" borderId="23" xfId="0" applyNumberFormat="1" applyFill="1" applyBorder="1">
      <alignment vertical="top" wrapText="1"/>
    </xf>
    <xf numFmtId="0" fontId="0" fillId="6" borderId="23" xfId="0" applyNumberFormat="1" applyFill="1" applyBorder="1">
      <alignment vertical="top" wrapText="1"/>
    </xf>
    <xf numFmtId="0" fontId="0" fillId="6" borderId="6" xfId="0" applyNumberFormat="1" applyFill="1" applyBorder="1">
      <alignment vertical="top" wrapText="1"/>
    </xf>
    <xf numFmtId="0" fontId="0" fillId="6" borderId="24" xfId="0" applyNumberFormat="1" applyFill="1" applyBorder="1">
      <alignment vertical="top" wrapText="1"/>
    </xf>
    <xf numFmtId="0" fontId="2" fillId="6" borderId="38" xfId="0" applyNumberFormat="1" applyFont="1" applyFill="1" applyBorder="1">
      <alignment vertical="top" wrapText="1"/>
    </xf>
    <xf numFmtId="0" fontId="0" fillId="6" borderId="13" xfId="0" applyNumberFormat="1" applyFill="1" applyBorder="1">
      <alignment vertical="top" wrapText="1"/>
    </xf>
    <xf numFmtId="0" fontId="2" fillId="6" borderId="43" xfId="0" applyNumberFormat="1" applyFont="1" applyFill="1" applyBorder="1">
      <alignment vertical="top" wrapText="1"/>
    </xf>
    <xf numFmtId="0" fontId="6" fillId="0" borderId="25" xfId="0" applyFont="1" applyFill="1" applyBorder="1">
      <alignment vertical="top" wrapText="1"/>
    </xf>
    <xf numFmtId="0" fontId="6" fillId="0" borderId="50" xfId="0" applyFont="1" applyFill="1" applyBorder="1">
      <alignment vertical="top" wrapText="1"/>
    </xf>
    <xf numFmtId="49" fontId="2" fillId="0" borderId="5" xfId="0" applyNumberFormat="1" applyFont="1" applyFill="1" applyBorder="1">
      <alignment vertical="top" wrapText="1"/>
    </xf>
    <xf numFmtId="49" fontId="6" fillId="0" borderId="5" xfId="0" applyNumberFormat="1" applyFont="1" applyFill="1" applyBorder="1" applyAlignment="1">
      <alignment horizontal="right" vertical="top" wrapText="1"/>
    </xf>
    <xf numFmtId="0" fontId="6" fillId="0" borderId="5" xfId="0" applyFont="1" applyFill="1" applyBorder="1" applyAlignment="1">
      <alignment horizontal="right" vertical="top" wrapText="1"/>
    </xf>
    <xf numFmtId="0" fontId="0" fillId="0" borderId="6" xfId="0" applyFill="1" applyBorder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6" fillId="0" borderId="6" xfId="0" applyNumberFormat="1" applyFont="1" applyFill="1" applyBorder="1">
      <alignment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8" xfId="0" applyFont="1" applyFill="1" applyBorder="1">
      <alignment vertical="top" wrapText="1"/>
    </xf>
    <xf numFmtId="0" fontId="6" fillId="0" borderId="9" xfId="0" applyFont="1" applyFill="1" applyBorder="1">
      <alignment vertical="top" wrapText="1"/>
    </xf>
    <xf numFmtId="0" fontId="6" fillId="0" borderId="12" xfId="0" applyFont="1" applyFill="1" applyBorder="1">
      <alignment vertical="top" wrapText="1"/>
    </xf>
    <xf numFmtId="0" fontId="6" fillId="0" borderId="8" xfId="0" applyFont="1" applyFill="1" applyBorder="1" applyAlignment="1">
      <alignment horizontal="left" vertical="top" wrapText="1"/>
    </xf>
    <xf numFmtId="49" fontId="6" fillId="0" borderId="5" xfId="0" applyNumberFormat="1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0" fillId="0" borderId="34" xfId="0" applyBorder="1">
      <alignment vertical="top" wrapText="1"/>
    </xf>
    <xf numFmtId="0" fontId="0" fillId="0" borderId="18" xfId="0" applyBorder="1">
      <alignment vertical="top" wrapText="1"/>
    </xf>
    <xf numFmtId="49" fontId="4" fillId="0" borderId="21" xfId="0" applyNumberFormat="1" applyFont="1" applyBorder="1" applyAlignment="1">
      <alignment horizontal="right" vertical="center" wrapText="1"/>
    </xf>
    <xf numFmtId="49" fontId="4" fillId="0" borderId="21" xfId="0" applyNumberFormat="1" applyFont="1" applyBorder="1" applyAlignment="1">
      <alignment horizontal="left" vertical="center" wrapText="1"/>
    </xf>
    <xf numFmtId="49" fontId="4" fillId="0" borderId="24" xfId="0" applyNumberFormat="1" applyFont="1" applyBorder="1" applyAlignment="1">
      <alignment horizontal="left" vertical="center" wrapText="1"/>
    </xf>
    <xf numFmtId="49" fontId="17" fillId="0" borderId="48" xfId="0" applyNumberFormat="1" applyFont="1" applyBorder="1">
      <alignment vertical="top" wrapText="1"/>
    </xf>
    <xf numFmtId="0" fontId="2" fillId="3" borderId="4" xfId="0" applyFont="1" applyFill="1" applyBorder="1" applyAlignment="1">
      <alignment horizontal="left" vertical="top" wrapText="1"/>
    </xf>
    <xf numFmtId="49" fontId="4" fillId="0" borderId="14" xfId="0" applyNumberFormat="1" applyFont="1" applyBorder="1" applyAlignment="1">
      <alignment horizontal="left" vertical="top" wrapText="1"/>
    </xf>
    <xf numFmtId="0" fontId="4" fillId="0" borderId="6" xfId="0" applyNumberFormat="1" applyFont="1" applyBorder="1" applyAlignment="1">
      <alignment horizontal="left" vertical="top" wrapText="1"/>
    </xf>
    <xf numFmtId="0" fontId="3" fillId="0" borderId="6" xfId="0" applyNumberFormat="1" applyFont="1" applyBorder="1" applyAlignment="1">
      <alignment horizontal="left" vertical="top" wrapText="1"/>
    </xf>
    <xf numFmtId="49" fontId="3" fillId="0" borderId="14" xfId="0" applyNumberFormat="1" applyFont="1" applyBorder="1" applyAlignment="1">
      <alignment horizontal="right" vertical="top" wrapText="1"/>
    </xf>
    <xf numFmtId="0" fontId="3" fillId="0" borderId="6" xfId="0" applyNumberFormat="1" applyFont="1" applyBorder="1" applyAlignment="1">
      <alignment horizontal="right" vertical="top" wrapText="1"/>
    </xf>
    <xf numFmtId="49" fontId="3" fillId="0" borderId="16" xfId="0" applyNumberFormat="1" applyFont="1" applyBorder="1">
      <alignment vertical="top" wrapText="1"/>
    </xf>
    <xf numFmtId="49" fontId="17" fillId="0" borderId="57" xfId="0" applyNumberFormat="1" applyFont="1" applyBorder="1">
      <alignment vertical="top" wrapText="1"/>
    </xf>
    <xf numFmtId="0" fontId="3" fillId="0" borderId="6" xfId="0" applyNumberFormat="1" applyFont="1" applyBorder="1" applyAlignment="1">
      <alignment vertical="center" wrapText="1"/>
    </xf>
    <xf numFmtId="49" fontId="17" fillId="0" borderId="24" xfId="0" applyNumberFormat="1" applyFont="1" applyBorder="1" applyAlignment="1">
      <alignment horizontal="right" wrapText="1"/>
    </xf>
    <xf numFmtId="49" fontId="3" fillId="0" borderId="23" xfId="0" applyNumberFormat="1" applyFont="1" applyBorder="1" applyAlignment="1">
      <alignment horizontal="right" vertical="top" wrapText="1"/>
    </xf>
    <xf numFmtId="49" fontId="6" fillId="0" borderId="5" xfId="0" applyNumberFormat="1" applyFont="1" applyBorder="1">
      <alignment vertical="top" wrapText="1"/>
    </xf>
    <xf numFmtId="0" fontId="2" fillId="2" borderId="56" xfId="0" applyFont="1" applyFill="1" applyBorder="1">
      <alignment vertical="top" wrapText="1"/>
    </xf>
    <xf numFmtId="0" fontId="0" fillId="0" borderId="19" xfId="0" applyBorder="1" applyAlignment="1">
      <alignment horizontal="right" vertical="top" wrapText="1"/>
    </xf>
    <xf numFmtId="0" fontId="2" fillId="2" borderId="58" xfId="0" applyFont="1" applyFill="1" applyBorder="1" applyAlignment="1">
      <alignment horizontal="center" vertical="top" wrapText="1"/>
    </xf>
    <xf numFmtId="49" fontId="5" fillId="0" borderId="30" xfId="0" applyNumberFormat="1" applyFont="1" applyBorder="1" applyAlignment="1">
      <alignment horizontal="right" vertical="top" wrapText="1"/>
    </xf>
    <xf numFmtId="0" fontId="0" fillId="0" borderId="30" xfId="0" applyBorder="1" applyAlignment="1">
      <alignment horizontal="right" vertical="top" wrapText="1"/>
    </xf>
    <xf numFmtId="0" fontId="10" fillId="2" borderId="14" xfId="0" applyFont="1" applyFill="1" applyBorder="1">
      <alignment vertical="top" wrapText="1"/>
    </xf>
    <xf numFmtId="0" fontId="2" fillId="7" borderId="4" xfId="0" applyFont="1" applyFill="1" applyBorder="1">
      <alignment vertical="top" wrapText="1"/>
    </xf>
    <xf numFmtId="0" fontId="0" fillId="7" borderId="6" xfId="0" applyFill="1" applyBorder="1" applyAlignment="1">
      <alignment horizontal="right" vertical="top" wrapText="1"/>
    </xf>
    <xf numFmtId="0" fontId="19" fillId="0" borderId="6" xfId="0" applyNumberFormat="1" applyFont="1" applyBorder="1">
      <alignment vertical="top" wrapText="1"/>
    </xf>
    <xf numFmtId="0" fontId="0" fillId="8" borderId="23" xfId="0" applyFill="1" applyBorder="1" applyAlignment="1">
      <alignment horizontal="right" vertical="top" wrapText="1"/>
    </xf>
    <xf numFmtId="0" fontId="0" fillId="8" borderId="23" xfId="0" applyFill="1" applyBorder="1">
      <alignment vertical="top" wrapText="1"/>
    </xf>
    <xf numFmtId="0" fontId="0" fillId="8" borderId="6" xfId="0" applyFill="1" applyBorder="1" applyAlignment="1">
      <alignment horizontal="right" vertical="top" wrapText="1"/>
    </xf>
    <xf numFmtId="0" fontId="0" fillId="8" borderId="6" xfId="0" applyFill="1" applyBorder="1">
      <alignment vertical="top" wrapText="1"/>
    </xf>
    <xf numFmtId="0" fontId="4" fillId="8" borderId="6" xfId="0" applyNumberFormat="1" applyFont="1" applyFill="1" applyBorder="1">
      <alignment vertical="top" wrapText="1"/>
    </xf>
    <xf numFmtId="0" fontId="6" fillId="8" borderId="6" xfId="0" applyFont="1" applyFill="1" applyBorder="1">
      <alignment vertical="top" wrapText="1"/>
    </xf>
    <xf numFmtId="0" fontId="0" fillId="0" borderId="0" xfId="0" applyAlignment="1"/>
    <xf numFmtId="0" fontId="0" fillId="0" borderId="6" xfId="0" applyBorder="1" applyAlignment="1">
      <alignment horizontal="left" vertical="top" wrapText="1"/>
    </xf>
    <xf numFmtId="0" fontId="3" fillId="0" borderId="16" xfId="0" applyFont="1" applyBorder="1" applyAlignment="1">
      <alignment horizontal="justify" vertical="top" wrapText="1"/>
    </xf>
    <xf numFmtId="0" fontId="3" fillId="0" borderId="23" xfId="0" applyNumberFormat="1" applyFont="1" applyBorder="1" applyAlignment="1">
      <alignment horizontal="right" vertical="top" wrapText="1"/>
    </xf>
    <xf numFmtId="0" fontId="4" fillId="0" borderId="29" xfId="0" applyFont="1" applyBorder="1" applyAlignment="1">
      <alignment horizontal="justify" vertical="top" wrapText="1"/>
    </xf>
    <xf numFmtId="49" fontId="3" fillId="0" borderId="27" xfId="0" applyNumberFormat="1" applyFont="1" applyBorder="1" applyAlignment="1">
      <alignment horizontal="center" vertical="top" wrapText="1"/>
    </xf>
    <xf numFmtId="49" fontId="3" fillId="8" borderId="27" xfId="0" applyNumberFormat="1" applyFont="1" applyFill="1" applyBorder="1" applyAlignment="1">
      <alignment horizontal="center" vertical="top" wrapText="1"/>
    </xf>
    <xf numFmtId="49" fontId="4" fillId="0" borderId="27" xfId="0" applyNumberFormat="1" applyFont="1" applyBorder="1" applyAlignment="1">
      <alignment horizontal="left" vertical="center" wrapText="1"/>
    </xf>
    <xf numFmtId="0" fontId="2" fillId="7" borderId="6" xfId="0" applyFont="1" applyFill="1" applyBorder="1" applyAlignment="1">
      <alignment horizontal="right" vertical="top" wrapText="1"/>
    </xf>
    <xf numFmtId="49" fontId="6" fillId="0" borderId="5" xfId="0" applyNumberFormat="1" applyFont="1" applyFill="1" applyBorder="1">
      <alignment vertical="top" wrapText="1"/>
    </xf>
    <xf numFmtId="0" fontId="0" fillId="0" borderId="6" xfId="0" applyFill="1" applyBorder="1" applyAlignment="1">
      <alignment horizontal="right" vertical="top" wrapText="1"/>
    </xf>
    <xf numFmtId="0" fontId="20" fillId="0" borderId="6" xfId="0" applyFont="1" applyBorder="1">
      <alignment vertical="top" wrapText="1"/>
    </xf>
    <xf numFmtId="0" fontId="20" fillId="0" borderId="6" xfId="0" applyFont="1" applyBorder="1" applyAlignment="1">
      <alignment horizontal="right" vertical="top" wrapText="1"/>
    </xf>
    <xf numFmtId="0" fontId="20" fillId="4" borderId="6" xfId="0" applyFont="1" applyFill="1" applyBorder="1">
      <alignment vertical="top" wrapText="1"/>
    </xf>
    <xf numFmtId="0" fontId="2" fillId="3" borderId="37" xfId="0" applyFont="1" applyFill="1" applyBorder="1" applyAlignment="1">
      <alignment horizontal="left" vertical="top" wrapText="1"/>
    </xf>
    <xf numFmtId="0" fontId="2" fillId="3" borderId="13" xfId="0" applyFont="1" applyFill="1" applyBorder="1" applyAlignment="1">
      <alignment horizontal="left" vertical="top" wrapText="1"/>
    </xf>
    <xf numFmtId="0" fontId="2" fillId="3" borderId="36" xfId="0" applyFont="1" applyFill="1" applyBorder="1" applyAlignment="1">
      <alignment horizontal="left" vertical="top" wrapText="1"/>
    </xf>
    <xf numFmtId="0" fontId="2" fillId="3" borderId="55" xfId="0" applyFont="1" applyFill="1" applyBorder="1" applyAlignment="1">
      <alignment horizontal="left" vertical="top" wrapText="1"/>
    </xf>
    <xf numFmtId="0" fontId="6" fillId="0" borderId="0" xfId="0" applyFont="1" applyAlignment="1"/>
    <xf numFmtId="166" fontId="16" fillId="0" borderId="6" xfId="0" applyNumberFormat="1" applyFont="1" applyBorder="1">
      <alignment vertical="top" wrapText="1"/>
    </xf>
    <xf numFmtId="0" fontId="16" fillId="0" borderId="6" xfId="0" applyNumberFormat="1" applyFont="1" applyBorder="1">
      <alignment vertical="top" wrapText="1"/>
    </xf>
    <xf numFmtId="0" fontId="16" fillId="0" borderId="30" xfId="0" applyNumberFormat="1" applyFont="1" applyBorder="1" applyAlignment="1">
      <alignment horizontal="right" vertical="top" wrapText="1"/>
    </xf>
    <xf numFmtId="41" fontId="16" fillId="0" borderId="6" xfId="1" applyFont="1" applyBorder="1" applyAlignment="1">
      <alignment vertical="top" wrapText="1"/>
    </xf>
    <xf numFmtId="41" fontId="16" fillId="0" borderId="30" xfId="1" applyFont="1" applyBorder="1" applyAlignment="1">
      <alignment vertical="top" wrapText="1"/>
    </xf>
    <xf numFmtId="3" fontId="16" fillId="0" borderId="19" xfId="0" applyNumberFormat="1" applyFont="1" applyBorder="1">
      <alignment vertical="top" wrapText="1"/>
    </xf>
    <xf numFmtId="3" fontId="16" fillId="0" borderId="6" xfId="0" applyNumberFormat="1" applyFont="1" applyBorder="1">
      <alignment vertical="top" wrapText="1"/>
    </xf>
    <xf numFmtId="41" fontId="16" fillId="0" borderId="19" xfId="1" applyFont="1" applyBorder="1" applyAlignment="1">
      <alignment vertical="top" wrapText="1"/>
    </xf>
    <xf numFmtId="0" fontId="16" fillId="0" borderId="30" xfId="0" applyFont="1" applyBorder="1">
      <alignment vertical="top" wrapText="1"/>
    </xf>
    <xf numFmtId="0" fontId="16" fillId="0" borderId="19" xfId="0" applyFont="1" applyBorder="1">
      <alignment vertical="top" wrapText="1"/>
    </xf>
    <xf numFmtId="0" fontId="16" fillId="0" borderId="6" xfId="0" applyFont="1" applyBorder="1">
      <alignment vertical="top" wrapText="1"/>
    </xf>
    <xf numFmtId="167" fontId="16" fillId="0" borderId="6" xfId="0" applyNumberFormat="1" applyFont="1" applyBorder="1">
      <alignment vertical="top" wrapText="1"/>
    </xf>
    <xf numFmtId="167" fontId="16" fillId="0" borderId="30" xfId="0" applyNumberFormat="1" applyFont="1" applyBorder="1" applyAlignment="1">
      <alignment horizontal="right" vertical="top" wrapText="1"/>
    </xf>
    <xf numFmtId="167" fontId="16" fillId="0" borderId="19" xfId="0" applyNumberFormat="1" applyFont="1" applyBorder="1">
      <alignment vertical="top" wrapText="1"/>
    </xf>
    <xf numFmtId="167" fontId="16" fillId="0" borderId="6" xfId="0" applyNumberFormat="1" applyFont="1" applyFill="1" applyBorder="1">
      <alignment vertical="top" wrapText="1"/>
    </xf>
    <xf numFmtId="167" fontId="16" fillId="0" borderId="30" xfId="0" applyNumberFormat="1" applyFont="1" applyFill="1" applyBorder="1" applyAlignment="1">
      <alignment horizontal="right" vertical="top" wrapText="1"/>
    </xf>
    <xf numFmtId="167" fontId="16" fillId="0" borderId="19" xfId="0" applyNumberFormat="1" applyFont="1" applyFill="1" applyBorder="1">
      <alignment vertical="top" wrapText="1"/>
    </xf>
    <xf numFmtId="167" fontId="16" fillId="0" borderId="19" xfId="1" applyNumberFormat="1" applyFont="1" applyBorder="1" applyAlignment="1">
      <alignment vertical="top" wrapText="1"/>
    </xf>
    <xf numFmtId="167" fontId="16" fillId="0" borderId="6" xfId="1" applyNumberFormat="1" applyFont="1" applyBorder="1" applyAlignment="1">
      <alignment vertical="top" wrapText="1"/>
    </xf>
    <xf numFmtId="168" fontId="16" fillId="0" borderId="6" xfId="1" applyNumberFormat="1" applyFont="1" applyBorder="1" applyAlignment="1">
      <alignment vertical="top" wrapText="1"/>
    </xf>
    <xf numFmtId="168" fontId="16" fillId="0" borderId="6" xfId="0" applyNumberFormat="1" applyFont="1" applyBorder="1">
      <alignment vertical="top" wrapText="1"/>
    </xf>
    <xf numFmtId="168" fontId="16" fillId="0" borderId="6" xfId="0" applyNumberFormat="1" applyFont="1" applyFill="1" applyBorder="1">
      <alignment vertical="top" wrapText="1"/>
    </xf>
    <xf numFmtId="0" fontId="16" fillId="0" borderId="19" xfId="0" applyFont="1" applyBorder="1" applyAlignment="1">
      <alignment horizontal="right" vertical="top" wrapText="1"/>
    </xf>
    <xf numFmtId="0" fontId="16" fillId="0" borderId="30" xfId="0" applyFont="1" applyBorder="1" applyAlignment="1">
      <alignment horizontal="right" vertical="top" wrapText="1"/>
    </xf>
    <xf numFmtId="0" fontId="16" fillId="0" borderId="6" xfId="0" applyFont="1" applyFill="1" applyBorder="1">
      <alignment vertical="top" wrapText="1"/>
    </xf>
    <xf numFmtId="0" fontId="16" fillId="0" borderId="30" xfId="0" applyFont="1" applyFill="1" applyBorder="1" applyAlignment="1">
      <alignment horizontal="right" vertical="top" wrapText="1"/>
    </xf>
    <xf numFmtId="0" fontId="16" fillId="0" borderId="19" xfId="0" applyFont="1" applyFill="1" applyBorder="1">
      <alignment vertical="top" wrapText="1"/>
    </xf>
    <xf numFmtId="0" fontId="16" fillId="0" borderId="6" xfId="0" applyFont="1" applyFill="1" applyBorder="1" applyAlignment="1">
      <alignment horizontal="right" vertical="top" wrapText="1"/>
    </xf>
    <xf numFmtId="0" fontId="16" fillId="0" borderId="19" xfId="0" applyFont="1" applyFill="1" applyBorder="1" applyAlignment="1">
      <alignment horizontal="right" vertical="top" wrapText="1"/>
    </xf>
    <xf numFmtId="0" fontId="16" fillId="0" borderId="6" xfId="0" applyFont="1" applyBorder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0" fillId="0" borderId="23" xfId="0" applyFont="1" applyBorder="1">
      <alignment vertical="top" wrapText="1"/>
    </xf>
    <xf numFmtId="0" fontId="20" fillId="0" borderId="27" xfId="0" applyFont="1" applyBorder="1">
      <alignment vertical="top" wrapText="1"/>
    </xf>
    <xf numFmtId="0" fontId="16" fillId="0" borderId="15" xfId="0" applyFont="1" applyBorder="1">
      <alignment vertical="top" wrapText="1"/>
    </xf>
    <xf numFmtId="0" fontId="16" fillId="0" borderId="23" xfId="0" applyFont="1" applyBorder="1">
      <alignment vertical="top" wrapText="1"/>
    </xf>
    <xf numFmtId="0" fontId="16" fillId="0" borderId="27" xfId="0" applyFont="1" applyBorder="1">
      <alignment vertical="top" wrapText="1"/>
    </xf>
    <xf numFmtId="0" fontId="0" fillId="0" borderId="21" xfId="0" applyNumberFormat="1" applyFill="1" applyBorder="1">
      <alignment vertical="top" wrapText="1"/>
    </xf>
    <xf numFmtId="0" fontId="2" fillId="0" borderId="4" xfId="0" applyFont="1" applyFill="1" applyBorder="1">
      <alignment vertical="top" wrapText="1"/>
    </xf>
    <xf numFmtId="0" fontId="6" fillId="0" borderId="19" xfId="0" applyFont="1" applyFill="1" applyBorder="1" applyAlignment="1">
      <alignment horizontal="right" vertical="top" wrapText="1"/>
    </xf>
    <xf numFmtId="0" fontId="6" fillId="4" borderId="19" xfId="0" applyFont="1" applyFill="1" applyBorder="1" applyAlignment="1">
      <alignment horizontal="left" vertical="top" wrapText="1"/>
    </xf>
    <xf numFmtId="49" fontId="2" fillId="0" borderId="19" xfId="0" applyNumberFormat="1" applyFont="1" applyBorder="1">
      <alignment vertical="top" wrapText="1"/>
    </xf>
    <xf numFmtId="0" fontId="6" fillId="4" borderId="6" xfId="0" applyFont="1" applyFill="1" applyBorder="1" applyAlignment="1">
      <alignment horizontal="center" vertical="top" wrapText="1"/>
    </xf>
    <xf numFmtId="9" fontId="6" fillId="4" borderId="6" xfId="0" applyNumberFormat="1" applyFont="1" applyFill="1" applyBorder="1" applyAlignment="1">
      <alignment horizontal="center" vertical="top" wrapText="1"/>
    </xf>
    <xf numFmtId="1" fontId="6" fillId="4" borderId="6" xfId="0" applyNumberFormat="1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22" fillId="4" borderId="6" xfId="0" applyFont="1" applyFill="1" applyBorder="1">
      <alignment vertical="top" wrapText="1"/>
    </xf>
    <xf numFmtId="1" fontId="16" fillId="4" borderId="6" xfId="0" applyNumberFormat="1" applyFont="1" applyFill="1" applyBorder="1" applyAlignment="1">
      <alignment horizontal="center" vertical="top" wrapText="1"/>
    </xf>
    <xf numFmtId="0" fontId="16" fillId="4" borderId="6" xfId="0" applyFont="1" applyFill="1" applyBorder="1">
      <alignment vertical="top" wrapText="1"/>
    </xf>
    <xf numFmtId="1" fontId="22" fillId="4" borderId="6" xfId="0" applyNumberFormat="1" applyFont="1" applyFill="1" applyBorder="1" applyAlignment="1">
      <alignment horizontal="center" vertical="top" wrapText="1"/>
    </xf>
    <xf numFmtId="0" fontId="16" fillId="4" borderId="6" xfId="0" applyFont="1" applyFill="1" applyBorder="1" applyAlignment="1">
      <alignment horizontal="center" vertical="top" wrapText="1"/>
    </xf>
    <xf numFmtId="1" fontId="16" fillId="4" borderId="6" xfId="0" applyNumberFormat="1" applyFont="1" applyFill="1" applyBorder="1" applyAlignment="1">
      <alignment horizontal="left" vertical="top" wrapText="1"/>
    </xf>
    <xf numFmtId="0" fontId="16" fillId="4" borderId="19" xfId="0" applyFont="1" applyFill="1" applyBorder="1">
      <alignment vertical="top" wrapText="1"/>
    </xf>
    <xf numFmtId="0" fontId="16" fillId="4" borderId="19" xfId="0" applyFont="1" applyFill="1" applyBorder="1" applyAlignment="1">
      <alignment horizontal="center" vertical="top" wrapText="1"/>
    </xf>
    <xf numFmtId="0" fontId="22" fillId="4" borderId="19" xfId="0" applyFont="1" applyFill="1" applyBorder="1">
      <alignment vertical="top" wrapText="1"/>
    </xf>
    <xf numFmtId="0" fontId="2" fillId="4" borderId="6" xfId="0" applyFont="1" applyFill="1" applyBorder="1">
      <alignment vertical="top" wrapText="1"/>
    </xf>
    <xf numFmtId="0" fontId="2" fillId="4" borderId="6" xfId="0" applyFont="1" applyFill="1" applyBorder="1" applyAlignment="1">
      <alignment horizontal="left" vertical="top" wrapText="1"/>
    </xf>
    <xf numFmtId="1" fontId="16" fillId="4" borderId="6" xfId="0" applyNumberFormat="1" applyFont="1" applyFill="1" applyBorder="1" applyAlignment="1">
      <alignment horizontal="right" vertical="top" wrapText="1"/>
    </xf>
    <xf numFmtId="0" fontId="16" fillId="4" borderId="6" xfId="0" applyFont="1" applyFill="1" applyBorder="1" applyAlignment="1">
      <alignment horizontal="right" vertical="top" wrapText="1"/>
    </xf>
    <xf numFmtId="0" fontId="23" fillId="0" borderId="6" xfId="0" applyFont="1" applyBorder="1">
      <alignment vertical="top" wrapText="1"/>
    </xf>
    <xf numFmtId="49" fontId="16" fillId="0" borderId="5" xfId="0" applyNumberFormat="1" applyFont="1" applyBorder="1">
      <alignment vertical="top" wrapText="1"/>
    </xf>
    <xf numFmtId="3" fontId="16" fillId="0" borderId="6" xfId="0" applyNumberFormat="1" applyFont="1" applyBorder="1" applyAlignment="1">
      <alignment horizontal="right" vertical="top" wrapText="1"/>
    </xf>
    <xf numFmtId="0" fontId="2" fillId="2" borderId="65" xfId="0" applyFont="1" applyFill="1" applyBorder="1" applyAlignment="1">
      <alignment horizontal="center" vertical="top" wrapText="1"/>
    </xf>
    <xf numFmtId="0" fontId="6" fillId="4" borderId="19" xfId="0" applyFont="1" applyFill="1" applyBorder="1" applyAlignment="1">
      <alignment horizontal="right" vertical="top" wrapText="1"/>
    </xf>
    <xf numFmtId="0" fontId="0" fillId="0" borderId="21" xfId="0" applyNumberFormat="1" applyFill="1" applyBorder="1" applyAlignment="1">
      <alignment horizontal="right" vertical="top" wrapText="1"/>
    </xf>
    <xf numFmtId="0" fontId="22" fillId="4" borderId="0" xfId="0" applyNumberFormat="1" applyFont="1" applyFill="1" applyBorder="1">
      <alignment vertical="top" wrapText="1"/>
    </xf>
    <xf numFmtId="0" fontId="1" fillId="0" borderId="0" xfId="0" applyFont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49" fontId="17" fillId="0" borderId="55" xfId="0" applyNumberFormat="1" applyFont="1" applyBorder="1" applyAlignment="1">
      <alignment horizontal="center" vertical="center" wrapText="1"/>
    </xf>
    <xf numFmtId="49" fontId="17" fillId="0" borderId="57" xfId="0" applyNumberFormat="1" applyFont="1" applyBorder="1" applyAlignment="1">
      <alignment horizontal="center" vertical="center" wrapText="1"/>
    </xf>
    <xf numFmtId="49" fontId="17" fillId="8" borderId="55" xfId="0" applyNumberFormat="1" applyFont="1" applyFill="1" applyBorder="1" applyAlignment="1">
      <alignment horizontal="center" vertical="center" wrapText="1"/>
    </xf>
    <xf numFmtId="49" fontId="17" fillId="8" borderId="57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0" borderId="34" xfId="0" applyFont="1" applyBorder="1" applyAlignment="1">
      <alignment horizontal="left" vertical="top" wrapText="1"/>
    </xf>
    <xf numFmtId="0" fontId="2" fillId="0" borderId="18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16" fillId="4" borderId="0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9" fontId="4" fillId="0" borderId="13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6" fillId="0" borderId="34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12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2" fillId="2" borderId="33" xfId="0" applyFont="1" applyFill="1" applyBorder="1" applyAlignment="1">
      <alignment horizontal="center" vertical="top" wrapText="1"/>
    </xf>
    <xf numFmtId="0" fontId="0" fillId="0" borderId="5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horizontal="center" vertical="top" wrapText="1"/>
    </xf>
    <xf numFmtId="0" fontId="2" fillId="3" borderId="28" xfId="0" applyFont="1" applyFill="1" applyBorder="1" applyAlignment="1">
      <alignment horizontal="center" vertical="top" wrapText="1"/>
    </xf>
    <xf numFmtId="0" fontId="2" fillId="3" borderId="31" xfId="0" applyFont="1" applyFill="1" applyBorder="1" applyAlignment="1">
      <alignment horizontal="center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3" borderId="17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 wrapText="1"/>
    </xf>
    <xf numFmtId="0" fontId="2" fillId="3" borderId="62" xfId="0" applyFont="1" applyFill="1" applyBorder="1" applyAlignment="1">
      <alignment horizontal="center" vertical="top" wrapText="1"/>
    </xf>
    <xf numFmtId="0" fontId="10" fillId="0" borderId="32" xfId="0" applyFont="1" applyBorder="1" applyAlignment="1">
      <alignment horizontal="center" vertical="center"/>
    </xf>
    <xf numFmtId="0" fontId="2" fillId="0" borderId="45" xfId="0" applyNumberFormat="1" applyFont="1" applyBorder="1" applyAlignment="1">
      <alignment horizontal="center" vertical="top" wrapText="1"/>
    </xf>
    <xf numFmtId="0" fontId="2" fillId="0" borderId="32" xfId="0" applyNumberFormat="1" applyFont="1" applyBorder="1" applyAlignment="1">
      <alignment horizontal="center" vertical="top" wrapText="1"/>
    </xf>
    <xf numFmtId="0" fontId="2" fillId="0" borderId="46" xfId="0" applyNumberFormat="1" applyFont="1" applyBorder="1" applyAlignment="1">
      <alignment horizontal="center" vertical="top" wrapText="1"/>
    </xf>
    <xf numFmtId="0" fontId="2" fillId="0" borderId="44" xfId="0" applyNumberFormat="1" applyFont="1" applyBorder="1" applyAlignment="1">
      <alignment horizontal="center" vertical="top" wrapText="1"/>
    </xf>
    <xf numFmtId="0" fontId="2" fillId="0" borderId="21" xfId="0" applyNumberFormat="1" applyFont="1" applyBorder="1" applyAlignment="1">
      <alignment horizontal="center" vertical="top" wrapText="1"/>
    </xf>
    <xf numFmtId="0" fontId="2" fillId="0" borderId="41" xfId="0" applyNumberFormat="1" applyFont="1" applyBorder="1" applyAlignment="1">
      <alignment horizontal="center" vertical="top" wrapText="1"/>
    </xf>
    <xf numFmtId="0" fontId="2" fillId="0" borderId="13" xfId="0" applyNumberFormat="1" applyFont="1" applyBorder="1" applyAlignment="1">
      <alignment horizontal="left" vertical="top" wrapText="1"/>
    </xf>
    <xf numFmtId="0" fontId="2" fillId="0" borderId="44" xfId="0" applyNumberFormat="1" applyFont="1" applyBorder="1" applyAlignment="1">
      <alignment horizontal="left" vertical="top" wrapText="1"/>
    </xf>
    <xf numFmtId="0" fontId="2" fillId="5" borderId="21" xfId="0" applyNumberFormat="1" applyFont="1" applyFill="1" applyBorder="1" applyAlignment="1">
      <alignment horizontal="center" wrapText="1"/>
    </xf>
    <xf numFmtId="0" fontId="2" fillId="5" borderId="43" xfId="0" applyNumberFormat="1" applyFont="1" applyFill="1" applyBorder="1" applyAlignment="1">
      <alignment horizontal="center" wrapText="1"/>
    </xf>
    <xf numFmtId="0" fontId="2" fillId="6" borderId="21" xfId="0" applyNumberFormat="1" applyFont="1" applyFill="1" applyBorder="1" applyAlignment="1">
      <alignment horizontal="center" vertical="top" wrapText="1"/>
    </xf>
    <xf numFmtId="0" fontId="2" fillId="6" borderId="43" xfId="0" applyNumberFormat="1" applyFont="1" applyFill="1" applyBorder="1" applyAlignment="1">
      <alignment horizontal="center" vertical="top" wrapText="1"/>
    </xf>
    <xf numFmtId="0" fontId="2" fillId="0" borderId="17" xfId="0" applyNumberFormat="1" applyFont="1" applyBorder="1" applyAlignment="1">
      <alignment horizontal="center" vertical="top" wrapText="1"/>
    </xf>
    <xf numFmtId="0" fontId="2" fillId="0" borderId="19" xfId="0" applyNumberFormat="1" applyFont="1" applyBorder="1" applyAlignment="1">
      <alignment horizontal="center" vertical="top" wrapText="1"/>
    </xf>
    <xf numFmtId="0" fontId="2" fillId="0" borderId="34" xfId="0" applyNumberFormat="1" applyFont="1" applyBorder="1" applyAlignment="1">
      <alignment horizontal="center" vertical="top" wrapText="1"/>
    </xf>
    <xf numFmtId="0" fontId="2" fillId="0" borderId="18" xfId="0" applyNumberFormat="1" applyFont="1" applyBorder="1" applyAlignment="1">
      <alignment horizontal="center" vertical="top" wrapText="1"/>
    </xf>
    <xf numFmtId="0" fontId="2" fillId="5" borderId="13" xfId="0" applyNumberFormat="1" applyFont="1" applyFill="1" applyBorder="1" applyAlignment="1">
      <alignment horizontal="center" wrapText="1"/>
    </xf>
    <xf numFmtId="0" fontId="2" fillId="5" borderId="36" xfId="0" applyNumberFormat="1" applyFont="1" applyFill="1" applyBorder="1" applyAlignment="1">
      <alignment horizontal="center" wrapText="1"/>
    </xf>
    <xf numFmtId="0" fontId="14" fillId="0" borderId="22" xfId="0" applyFont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top" wrapText="1"/>
    </xf>
    <xf numFmtId="49" fontId="2" fillId="2" borderId="65" xfId="0" applyNumberFormat="1" applyFont="1" applyFill="1" applyBorder="1" applyAlignment="1">
      <alignment horizontal="center" vertical="top" wrapText="1"/>
    </xf>
    <xf numFmtId="49" fontId="2" fillId="2" borderId="66" xfId="0" applyNumberFormat="1" applyFont="1" applyFill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48" xfId="0" applyFont="1" applyFill="1" applyBorder="1" applyAlignment="1">
      <alignment horizontal="center" vertical="top" wrapText="1"/>
    </xf>
    <xf numFmtId="0" fontId="2" fillId="2" borderId="60" xfId="0" applyFont="1" applyFill="1" applyBorder="1" applyAlignment="1">
      <alignment horizontal="center" vertical="top" wrapText="1"/>
    </xf>
    <xf numFmtId="0" fontId="2" fillId="2" borderId="46" xfId="0" applyFont="1" applyFill="1" applyBorder="1" applyAlignment="1">
      <alignment horizontal="center" vertical="top" wrapText="1"/>
    </xf>
    <xf numFmtId="0" fontId="2" fillId="2" borderId="61" xfId="0" applyFont="1" applyFill="1" applyBorder="1" applyAlignment="1">
      <alignment horizontal="center" vertical="top" wrapText="1"/>
    </xf>
    <xf numFmtId="0" fontId="2" fillId="2" borderId="44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vertical="top" wrapText="1"/>
    </xf>
    <xf numFmtId="0" fontId="22" fillId="3" borderId="12" xfId="0" applyFont="1" applyFill="1" applyBorder="1" applyAlignment="1">
      <alignment horizontal="center" vertical="top" wrapText="1"/>
    </xf>
    <xf numFmtId="0" fontId="22" fillId="3" borderId="8" xfId="0" applyFont="1" applyFill="1" applyBorder="1" applyAlignment="1">
      <alignment horizontal="center" vertical="top" wrapText="1"/>
    </xf>
    <xf numFmtId="0" fontId="22" fillId="3" borderId="9" xfId="0" applyFont="1" applyFill="1" applyBorder="1" applyAlignment="1">
      <alignment horizontal="center" vertical="top" wrapText="1"/>
    </xf>
    <xf numFmtId="0" fontId="2" fillId="2" borderId="63" xfId="0" applyFont="1" applyFill="1" applyBorder="1" applyAlignment="1">
      <alignment horizontal="center" vertical="top" wrapText="1"/>
    </xf>
    <xf numFmtId="0" fontId="2" fillId="2" borderId="64" xfId="0" applyFont="1" applyFill="1" applyBorder="1" applyAlignment="1">
      <alignment horizontal="center" vertical="top" wrapText="1"/>
    </xf>
    <xf numFmtId="0" fontId="2" fillId="2" borderId="65" xfId="0" applyFont="1" applyFill="1" applyBorder="1" applyAlignment="1">
      <alignment horizontal="center" vertical="top" wrapText="1"/>
    </xf>
    <xf numFmtId="0" fontId="2" fillId="2" borderId="66" xfId="0" applyFont="1" applyFill="1" applyBorder="1" applyAlignment="1">
      <alignment horizontal="center" vertical="top" wrapText="1"/>
    </xf>
    <xf numFmtId="49" fontId="6" fillId="0" borderId="17" xfId="0" applyNumberFormat="1" applyFont="1" applyBorder="1" applyAlignment="1">
      <alignment horizontal="left" vertical="top" wrapText="1"/>
    </xf>
    <xf numFmtId="49" fontId="6" fillId="0" borderId="18" xfId="0" applyNumberFormat="1" applyFont="1" applyBorder="1" applyAlignment="1">
      <alignment horizontal="left" vertical="top" wrapText="1"/>
    </xf>
    <xf numFmtId="49" fontId="6" fillId="0" borderId="19" xfId="0" applyNumberFormat="1" applyFont="1" applyBorder="1" applyAlignment="1">
      <alignment horizontal="left" vertical="top" wrapText="1"/>
    </xf>
  </cellXfs>
  <cellStyles count="2">
    <cellStyle name="Comma [0]" xfId="1" builtinId="6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BDC0BF"/>
      <rgbColor rgb="FFA5A5A5"/>
      <rgbColor rgb="FF3F3F3F"/>
      <rgbColor rgb="FFFFFFFF"/>
      <rgbColor rgb="FFF33A06"/>
      <rgbColor rgb="FFDBDBDB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2"/>
  <sheetViews>
    <sheetView showGridLines="0" zoomScale="90" zoomScaleNormal="90" workbookViewId="0">
      <pane xSplit="1" ySplit="2" topLeftCell="B3" activePane="bottomRight" state="frozen"/>
      <selection pane="topRight"/>
      <selection pane="bottomLeft"/>
      <selection pane="bottomRight" activeCell="G35" sqref="G35"/>
    </sheetView>
  </sheetViews>
  <sheetFormatPr baseColWidth="10" defaultColWidth="16.33203125" defaultRowHeight="20" customHeight="1"/>
  <cols>
    <col min="1" max="1" width="14.5" style="1" customWidth="1"/>
    <col min="2" max="2" width="41.33203125" style="1" customWidth="1"/>
    <col min="3" max="3" width="17.83203125" style="1" customWidth="1"/>
    <col min="4" max="4" width="19.1640625" style="1" customWidth="1"/>
    <col min="5" max="5" width="16.83203125" style="1" customWidth="1"/>
    <col min="6" max="6" width="20.1640625" style="1" customWidth="1"/>
    <col min="7" max="7" width="41.83203125" style="1" customWidth="1"/>
    <col min="8" max="8" width="16.33203125" style="1" customWidth="1"/>
    <col min="9" max="16384" width="16.33203125" style="1"/>
  </cols>
  <sheetData>
    <row r="1" spans="1:7" ht="27.75" customHeight="1">
      <c r="A1" s="256" t="s">
        <v>187</v>
      </c>
      <c r="B1" s="256"/>
      <c r="C1" s="256"/>
      <c r="D1" s="256"/>
      <c r="E1" s="256"/>
      <c r="F1" s="256"/>
      <c r="G1" s="256"/>
    </row>
    <row r="2" spans="1:7" ht="36" customHeight="1">
      <c r="A2" s="2"/>
      <c r="B2" s="2" t="s">
        <v>28</v>
      </c>
      <c r="C2" s="25" t="s">
        <v>188</v>
      </c>
      <c r="D2" s="25" t="s">
        <v>0</v>
      </c>
      <c r="E2" s="25" t="s">
        <v>1</v>
      </c>
      <c r="F2" s="2"/>
      <c r="G2" s="3" t="s">
        <v>2</v>
      </c>
    </row>
    <row r="3" spans="1:7" ht="20" customHeight="1">
      <c r="A3" s="257"/>
      <c r="B3" s="4" t="s">
        <v>3</v>
      </c>
      <c r="C3" s="5">
        <v>45.9</v>
      </c>
      <c r="D3" s="5">
        <v>22.5</v>
      </c>
      <c r="E3" s="5">
        <v>23.4</v>
      </c>
      <c r="F3" s="6"/>
      <c r="G3" s="7" t="s">
        <v>4</v>
      </c>
    </row>
    <row r="4" spans="1:7" ht="31" customHeight="1">
      <c r="A4" s="258"/>
      <c r="B4" s="8" t="s">
        <v>5</v>
      </c>
      <c r="C4" s="9">
        <v>23.2</v>
      </c>
      <c r="D4" s="9">
        <v>11.6</v>
      </c>
      <c r="E4" s="9">
        <v>11.6</v>
      </c>
      <c r="F4" s="10"/>
      <c r="G4" s="11" t="s">
        <v>4</v>
      </c>
    </row>
    <row r="5" spans="1:7" ht="20" customHeight="1">
      <c r="A5" s="258"/>
      <c r="B5" s="8" t="s">
        <v>6</v>
      </c>
      <c r="C5" s="9">
        <v>49.9</v>
      </c>
      <c r="D5" s="9">
        <v>53.26</v>
      </c>
      <c r="E5" s="9">
        <v>46.95</v>
      </c>
      <c r="F5" s="10"/>
      <c r="G5" s="11" t="s">
        <v>4</v>
      </c>
    </row>
    <row r="6" spans="1:7" ht="20" customHeight="1">
      <c r="A6" s="258"/>
      <c r="B6" s="12" t="s">
        <v>7</v>
      </c>
      <c r="C6" s="9">
        <v>20.100000000000001</v>
      </c>
      <c r="D6" s="9">
        <v>10.1</v>
      </c>
      <c r="E6" s="9">
        <v>10</v>
      </c>
      <c r="F6" s="10"/>
      <c r="G6" s="11" t="s">
        <v>4</v>
      </c>
    </row>
    <row r="7" spans="1:7" ht="20" customHeight="1">
      <c r="A7" s="258"/>
      <c r="B7" s="8" t="s">
        <v>8</v>
      </c>
      <c r="C7" s="9">
        <v>44</v>
      </c>
      <c r="D7" s="9">
        <v>45</v>
      </c>
      <c r="E7" s="9">
        <v>43</v>
      </c>
      <c r="F7" s="10"/>
      <c r="G7" s="11" t="s">
        <v>4</v>
      </c>
    </row>
    <row r="8" spans="1:7" ht="20" customHeight="1">
      <c r="A8" s="258"/>
      <c r="B8" s="12" t="s">
        <v>9</v>
      </c>
      <c r="C8" s="9">
        <v>68.2</v>
      </c>
      <c r="D8" s="9">
        <v>66.900000000000006</v>
      </c>
      <c r="E8" s="9">
        <v>70.099999999999994</v>
      </c>
      <c r="F8" s="10"/>
      <c r="G8" s="11" t="s">
        <v>4</v>
      </c>
    </row>
    <row r="9" spans="1:7" ht="20" customHeight="1">
      <c r="A9" s="29"/>
      <c r="B9" s="12"/>
      <c r="C9" s="153"/>
      <c r="D9" s="153"/>
      <c r="E9" s="153"/>
      <c r="F9" s="10"/>
      <c r="G9" s="11"/>
    </row>
    <row r="10" spans="1:7" ht="42" customHeight="1" thickBot="1">
      <c r="A10" s="186"/>
      <c r="B10" s="152" t="s">
        <v>244</v>
      </c>
      <c r="C10" s="259" t="s">
        <v>74</v>
      </c>
      <c r="D10" s="260"/>
      <c r="E10" s="261" t="s">
        <v>75</v>
      </c>
      <c r="F10" s="262"/>
      <c r="G10" s="143"/>
    </row>
    <row r="11" spans="1:7" ht="39" customHeight="1">
      <c r="A11" s="28"/>
      <c r="B11" s="151" t="s">
        <v>65</v>
      </c>
      <c r="C11" s="155"/>
      <c r="D11" s="55"/>
      <c r="E11" s="166"/>
      <c r="F11" s="167"/>
      <c r="G11" s="142" t="s">
        <v>241</v>
      </c>
    </row>
    <row r="12" spans="1:7" ht="20" customHeight="1">
      <c r="A12" s="187"/>
      <c r="B12" s="24" t="s">
        <v>60</v>
      </c>
      <c r="C12" s="31">
        <v>49.2</v>
      </c>
      <c r="D12" s="16"/>
      <c r="E12" s="168">
        <v>52</v>
      </c>
      <c r="F12" s="169"/>
      <c r="G12" s="30"/>
    </row>
    <row r="13" spans="1:7" ht="20" customHeight="1">
      <c r="A13" s="187"/>
      <c r="B13" s="24" t="s">
        <v>61</v>
      </c>
      <c r="C13" s="31">
        <v>22.54</v>
      </c>
      <c r="D13" s="16"/>
      <c r="E13" s="168">
        <v>20</v>
      </c>
      <c r="F13" s="169"/>
      <c r="G13" s="30"/>
    </row>
    <row r="14" spans="1:7" ht="20" customHeight="1">
      <c r="A14" s="187"/>
      <c r="B14" s="24" t="s">
        <v>62</v>
      </c>
      <c r="C14" s="31">
        <f>17.7+3.2</f>
        <v>20.9</v>
      </c>
      <c r="D14" s="16"/>
      <c r="E14" s="168">
        <v>21</v>
      </c>
      <c r="F14" s="169"/>
      <c r="G14" s="30"/>
    </row>
    <row r="15" spans="1:7" ht="20" customHeight="1">
      <c r="A15" s="187"/>
      <c r="B15" s="24" t="s">
        <v>63</v>
      </c>
      <c r="C15" s="31">
        <v>7</v>
      </c>
      <c r="D15" s="16"/>
      <c r="E15" s="168">
        <v>6</v>
      </c>
      <c r="F15" s="169"/>
      <c r="G15" s="30"/>
    </row>
    <row r="16" spans="1:7" ht="20" customHeight="1">
      <c r="A16" s="187"/>
      <c r="B16" s="24" t="s">
        <v>64</v>
      </c>
      <c r="C16" s="31">
        <v>0.5</v>
      </c>
      <c r="D16" s="16"/>
      <c r="E16" s="168">
        <v>1</v>
      </c>
      <c r="F16" s="169"/>
      <c r="G16" s="30"/>
    </row>
    <row r="17" spans="1:7" ht="20" customHeight="1">
      <c r="A17" s="187"/>
      <c r="B17" s="32"/>
      <c r="C17" s="33"/>
      <c r="D17" s="16"/>
      <c r="E17" s="168"/>
      <c r="F17" s="169"/>
      <c r="G17" s="30" t="s">
        <v>50</v>
      </c>
    </row>
    <row r="18" spans="1:7" ht="40" customHeight="1">
      <c r="A18" s="187"/>
      <c r="B18" s="265" t="s">
        <v>66</v>
      </c>
      <c r="C18" s="266"/>
      <c r="D18" s="267"/>
      <c r="E18" s="168"/>
      <c r="F18" s="169"/>
      <c r="G18" s="30" t="s">
        <v>241</v>
      </c>
    </row>
    <row r="19" spans="1:7" ht="32" customHeight="1">
      <c r="A19" s="188"/>
      <c r="B19" s="176"/>
      <c r="C19" s="177" t="s">
        <v>67</v>
      </c>
      <c r="D19" s="177" t="s">
        <v>68</v>
      </c>
      <c r="E19" s="178" t="s">
        <v>67</v>
      </c>
      <c r="F19" s="178" t="s">
        <v>68</v>
      </c>
      <c r="G19" s="179"/>
    </row>
    <row r="20" spans="1:7" ht="30" customHeight="1">
      <c r="A20" s="28"/>
      <c r="B20" s="174" t="s">
        <v>73</v>
      </c>
      <c r="C20" s="175">
        <v>22.54</v>
      </c>
      <c r="D20" s="155">
        <v>77.099999999999994</v>
      </c>
      <c r="E20" s="166">
        <v>20</v>
      </c>
      <c r="F20" s="167">
        <f>52+21+6</f>
        <v>79</v>
      </c>
      <c r="G20" s="142" t="s">
        <v>243</v>
      </c>
    </row>
    <row r="21" spans="1:7" ht="20" customHeight="1">
      <c r="A21" s="263" t="s">
        <v>72</v>
      </c>
      <c r="B21" s="34" t="s">
        <v>69</v>
      </c>
      <c r="C21" s="31">
        <v>4.5</v>
      </c>
      <c r="D21" s="165">
        <v>94.1</v>
      </c>
      <c r="E21" s="168">
        <v>4</v>
      </c>
      <c r="F21" s="169">
        <v>96</v>
      </c>
      <c r="G21" s="30"/>
    </row>
    <row r="22" spans="1:7" ht="20" customHeight="1">
      <c r="A22" s="258"/>
      <c r="B22" s="35">
        <v>45384</v>
      </c>
      <c r="C22" s="31">
        <v>18.600000000000001</v>
      </c>
      <c r="D22" s="165">
        <v>76.3</v>
      </c>
      <c r="E22" s="168">
        <v>16</v>
      </c>
      <c r="F22" s="169">
        <v>84</v>
      </c>
      <c r="G22" s="30"/>
    </row>
    <row r="23" spans="1:7" ht="20" customHeight="1">
      <c r="A23" s="258"/>
      <c r="B23" s="35">
        <v>45540</v>
      </c>
      <c r="C23" s="31">
        <v>24.9</v>
      </c>
      <c r="D23" s="165">
        <v>67.099999999999994</v>
      </c>
      <c r="E23" s="168">
        <v>21</v>
      </c>
      <c r="F23" s="169">
        <v>79</v>
      </c>
      <c r="G23" s="30"/>
    </row>
    <row r="24" spans="1:7" ht="20" customHeight="1">
      <c r="A24" s="258"/>
      <c r="B24" s="36">
        <v>41913</v>
      </c>
      <c r="C24" s="31">
        <v>27.2</v>
      </c>
      <c r="D24" s="165">
        <v>62.7</v>
      </c>
      <c r="E24" s="168">
        <v>25</v>
      </c>
      <c r="F24" s="169">
        <v>74</v>
      </c>
      <c r="G24" s="30"/>
    </row>
    <row r="25" spans="1:7" ht="20" customHeight="1">
      <c r="A25" s="264"/>
      <c r="B25" s="34" t="s">
        <v>70</v>
      </c>
      <c r="C25" s="31">
        <v>29.5</v>
      </c>
      <c r="D25" s="165">
        <v>61.3</v>
      </c>
      <c r="E25" s="168">
        <v>32</v>
      </c>
      <c r="F25" s="169">
        <v>67</v>
      </c>
      <c r="G25" s="30"/>
    </row>
    <row r="26" spans="1:7" ht="20" customHeight="1">
      <c r="A26" s="263" t="s">
        <v>57</v>
      </c>
      <c r="B26" s="24" t="s">
        <v>49</v>
      </c>
      <c r="C26" s="37">
        <v>21.77</v>
      </c>
      <c r="D26" s="38">
        <v>77.900000000000006</v>
      </c>
      <c r="E26" s="170">
        <v>19.5</v>
      </c>
      <c r="F26" s="169">
        <f>31.7+48</f>
        <v>79.7</v>
      </c>
      <c r="G26" s="30"/>
    </row>
    <row r="27" spans="1:7" ht="20" customHeight="1">
      <c r="A27" s="258"/>
      <c r="B27" s="24" t="s">
        <v>35</v>
      </c>
      <c r="C27" s="37">
        <v>26.8</v>
      </c>
      <c r="D27" s="38">
        <v>71.3</v>
      </c>
      <c r="E27" s="170">
        <v>24.6</v>
      </c>
      <c r="F27" s="171">
        <f>29.3+45.5</f>
        <v>74.8</v>
      </c>
      <c r="G27" s="30"/>
    </row>
    <row r="28" spans="1:7" ht="20" customHeight="1">
      <c r="A28" s="258"/>
      <c r="B28" s="24" t="s">
        <v>36</v>
      </c>
      <c r="C28" s="37">
        <v>30.04</v>
      </c>
      <c r="D28" s="38">
        <v>73.5</v>
      </c>
      <c r="E28" s="170">
        <v>21.8</v>
      </c>
      <c r="F28" s="171">
        <f>24.8+53</f>
        <v>77.8</v>
      </c>
      <c r="G28" s="30"/>
    </row>
    <row r="29" spans="1:7" ht="20" customHeight="1">
      <c r="A29" s="258"/>
      <c r="B29" s="24" t="s">
        <v>71</v>
      </c>
      <c r="C29" s="37">
        <v>26.19</v>
      </c>
      <c r="D29" s="38">
        <v>78.400000000000006</v>
      </c>
      <c r="E29" s="170">
        <v>17.600000000000001</v>
      </c>
      <c r="F29" s="171">
        <f>22.4+59.7</f>
        <v>82.1</v>
      </c>
      <c r="G29" s="30"/>
    </row>
    <row r="30" spans="1:7" ht="20" customHeight="1">
      <c r="A30" s="258"/>
      <c r="B30" s="24" t="s">
        <v>242</v>
      </c>
      <c r="C30" s="37">
        <v>21.61</v>
      </c>
      <c r="D30" s="38">
        <v>76.099999999999994</v>
      </c>
      <c r="E30" s="170">
        <v>22.6</v>
      </c>
      <c r="F30" s="171">
        <f>25.4+51.7</f>
        <v>77.099999999999994</v>
      </c>
      <c r="G30" s="30"/>
    </row>
    <row r="31" spans="1:7" ht="20" customHeight="1">
      <c r="A31" s="258"/>
      <c r="B31" s="24" t="s">
        <v>39</v>
      </c>
      <c r="C31" s="37">
        <v>23.53</v>
      </c>
      <c r="D31" s="38">
        <v>84</v>
      </c>
      <c r="E31" s="170">
        <v>14.1</v>
      </c>
      <c r="F31" s="171">
        <f>29.1+55.7</f>
        <v>84.800000000000011</v>
      </c>
      <c r="G31" s="30"/>
    </row>
    <row r="32" spans="1:7" ht="20" customHeight="1">
      <c r="A32" s="258"/>
      <c r="B32" s="24" t="s">
        <v>40</v>
      </c>
      <c r="C32" s="37">
        <v>15.03</v>
      </c>
      <c r="D32" s="38">
        <v>84</v>
      </c>
      <c r="E32" s="170">
        <v>15</v>
      </c>
      <c r="F32" s="171">
        <f>27.6+57.3</f>
        <v>84.9</v>
      </c>
      <c r="G32" s="30"/>
    </row>
    <row r="33" spans="1:7" ht="20" customHeight="1">
      <c r="A33" s="258"/>
      <c r="B33" s="24" t="s">
        <v>41</v>
      </c>
      <c r="C33" s="37">
        <v>22.61</v>
      </c>
      <c r="D33" s="38">
        <v>80.300000000000011</v>
      </c>
      <c r="E33" s="170">
        <v>15.6</v>
      </c>
      <c r="F33" s="171">
        <f>25.7+58.2</f>
        <v>83.9</v>
      </c>
      <c r="G33" s="30"/>
    </row>
    <row r="34" spans="1:7" ht="20" customHeight="1">
      <c r="A34" s="258"/>
      <c r="B34" s="24" t="s">
        <v>42</v>
      </c>
      <c r="C34" s="37">
        <v>21.69</v>
      </c>
      <c r="D34" s="38">
        <v>77.599999999999994</v>
      </c>
      <c r="E34" s="170">
        <v>20.6</v>
      </c>
      <c r="F34" s="171">
        <f>28.8+50.2</f>
        <v>79</v>
      </c>
      <c r="G34" s="30"/>
    </row>
    <row r="35" spans="1:7" ht="20" customHeight="1">
      <c r="A35" s="258"/>
      <c r="B35" s="24" t="s">
        <v>43</v>
      </c>
      <c r="C35" s="37">
        <v>19.36</v>
      </c>
      <c r="D35" s="38">
        <v>76.400000000000006</v>
      </c>
      <c r="E35" s="170">
        <v>21.1</v>
      </c>
      <c r="F35" s="171">
        <f>33.1+45.6</f>
        <v>78.7</v>
      </c>
      <c r="G35" s="30"/>
    </row>
    <row r="36" spans="1:7" ht="20" customHeight="1">
      <c r="A36" s="258"/>
      <c r="B36" s="24" t="s">
        <v>44</v>
      </c>
      <c r="C36" s="37">
        <v>16.239999999999998</v>
      </c>
      <c r="D36" s="38">
        <v>78</v>
      </c>
      <c r="E36" s="170">
        <v>17.5</v>
      </c>
      <c r="F36" s="171">
        <f>28.7+53.5</f>
        <v>82.2</v>
      </c>
      <c r="G36" s="30"/>
    </row>
    <row r="37" spans="1:7" ht="20" customHeight="1">
      <c r="A37" s="258"/>
      <c r="B37" s="24" t="s">
        <v>55</v>
      </c>
      <c r="C37" s="37">
        <v>19.8</v>
      </c>
      <c r="D37" s="38">
        <v>79.900000000000006</v>
      </c>
      <c r="E37" s="170">
        <v>17.600000000000001</v>
      </c>
      <c r="F37" s="171">
        <f>26.7+55.1</f>
        <v>81.8</v>
      </c>
      <c r="G37" s="30"/>
    </row>
    <row r="38" spans="1:7" ht="20" customHeight="1">
      <c r="A38" s="258"/>
      <c r="B38" s="24" t="s">
        <v>45</v>
      </c>
      <c r="C38" s="37">
        <v>21.95</v>
      </c>
      <c r="D38" s="38">
        <v>77.7</v>
      </c>
      <c r="E38" s="170">
        <v>17.5</v>
      </c>
      <c r="F38" s="171">
        <f>26.3+55.1</f>
        <v>81.400000000000006</v>
      </c>
      <c r="G38" s="30"/>
    </row>
    <row r="39" spans="1:7" ht="20" customHeight="1">
      <c r="A39" s="264"/>
      <c r="B39" s="24" t="s">
        <v>46</v>
      </c>
      <c r="C39" s="37">
        <v>20.9</v>
      </c>
      <c r="D39" s="38">
        <v>77</v>
      </c>
      <c r="E39" s="170">
        <v>18.399999999999999</v>
      </c>
      <c r="F39" s="171">
        <f>26+54.2</f>
        <v>80.2</v>
      </c>
      <c r="G39" s="30"/>
    </row>
    <row r="40" spans="1:7" ht="36" customHeight="1" thickBot="1">
      <c r="A40" s="189"/>
      <c r="B40" s="78" t="s">
        <v>190</v>
      </c>
      <c r="C40" s="154">
        <v>2024</v>
      </c>
      <c r="D40" s="154" t="s">
        <v>189</v>
      </c>
      <c r="E40" s="154">
        <v>2022</v>
      </c>
      <c r="F40" s="154" t="s">
        <v>214</v>
      </c>
      <c r="G40" s="143"/>
    </row>
    <row r="41" spans="1:7" ht="25" customHeight="1">
      <c r="A41" s="187"/>
      <c r="B41" s="144"/>
      <c r="C41" s="141"/>
      <c r="D41" s="141"/>
      <c r="E41" s="141"/>
      <c r="F41" s="141"/>
      <c r="G41" s="142" t="s">
        <v>213</v>
      </c>
    </row>
    <row r="42" spans="1:7" ht="26" customHeight="1">
      <c r="A42" s="145" t="s">
        <v>11</v>
      </c>
      <c r="B42" s="49" t="s">
        <v>191</v>
      </c>
      <c r="C42" s="149">
        <v>363</v>
      </c>
      <c r="D42" s="38"/>
      <c r="E42" s="31"/>
      <c r="F42" s="16"/>
      <c r="G42" s="30" t="s">
        <v>212</v>
      </c>
    </row>
    <row r="43" spans="1:7" ht="26" customHeight="1">
      <c r="A43" s="263" t="s">
        <v>197</v>
      </c>
      <c r="B43" s="146" t="s">
        <v>195</v>
      </c>
      <c r="C43" s="37">
        <v>165</v>
      </c>
      <c r="D43" s="38"/>
      <c r="E43" s="31"/>
      <c r="F43" s="16"/>
      <c r="G43" s="30"/>
    </row>
    <row r="44" spans="1:7" ht="20" customHeight="1">
      <c r="A44" s="264"/>
      <c r="B44" s="147" t="s">
        <v>196</v>
      </c>
      <c r="C44" s="37">
        <f>C42-C43</f>
        <v>198</v>
      </c>
      <c r="D44" s="38"/>
      <c r="E44" s="31"/>
      <c r="F44" s="16"/>
      <c r="G44" s="30"/>
    </row>
    <row r="45" spans="1:7" ht="20" customHeight="1">
      <c r="A45" s="263" t="s">
        <v>57</v>
      </c>
      <c r="B45" s="24" t="s">
        <v>43</v>
      </c>
      <c r="C45" s="37">
        <v>9</v>
      </c>
      <c r="D45" s="38"/>
      <c r="E45" s="31"/>
      <c r="F45" s="16"/>
      <c r="G45" s="30"/>
    </row>
    <row r="46" spans="1:7" ht="20" customHeight="1">
      <c r="A46" s="258"/>
      <c r="B46" s="24" t="s">
        <v>42</v>
      </c>
      <c r="C46" s="37">
        <v>17</v>
      </c>
      <c r="D46" s="38"/>
      <c r="E46" s="31"/>
      <c r="F46" s="16"/>
      <c r="G46" s="30"/>
    </row>
    <row r="47" spans="1:7" ht="20" customHeight="1">
      <c r="A47" s="258"/>
      <c r="B47" s="24" t="s">
        <v>36</v>
      </c>
      <c r="C47" s="37">
        <v>45</v>
      </c>
      <c r="D47" s="38"/>
      <c r="E47" s="31"/>
      <c r="F47" s="16"/>
      <c r="G47" s="30"/>
    </row>
    <row r="48" spans="1:7" ht="20" customHeight="1">
      <c r="A48" s="258"/>
      <c r="B48" s="24" t="s">
        <v>37</v>
      </c>
      <c r="C48" s="37">
        <v>11</v>
      </c>
      <c r="D48" s="38"/>
      <c r="E48" s="31"/>
      <c r="F48" s="16"/>
      <c r="G48" s="30"/>
    </row>
    <row r="49" spans="1:7" ht="20" customHeight="1">
      <c r="A49" s="258"/>
      <c r="B49" s="24" t="s">
        <v>192</v>
      </c>
      <c r="C49" s="37">
        <v>8</v>
      </c>
      <c r="D49" s="38"/>
      <c r="E49" s="31"/>
      <c r="F49" s="16"/>
      <c r="G49" s="30"/>
    </row>
    <row r="50" spans="1:7" ht="20" customHeight="1">
      <c r="A50" s="258"/>
      <c r="B50" s="24" t="s">
        <v>49</v>
      </c>
      <c r="C50" s="37">
        <v>32</v>
      </c>
      <c r="D50" s="38"/>
      <c r="E50" s="31"/>
      <c r="F50" s="16"/>
      <c r="G50" s="30"/>
    </row>
    <row r="51" spans="1:7" ht="20" customHeight="1">
      <c r="A51" s="258"/>
      <c r="B51" s="24" t="s">
        <v>40</v>
      </c>
      <c r="C51" s="37">
        <v>2</v>
      </c>
      <c r="D51" s="38"/>
      <c r="E51" s="31"/>
      <c r="F51" s="16"/>
      <c r="G51" s="30"/>
    </row>
    <row r="52" spans="1:7" ht="20" customHeight="1">
      <c r="A52" s="258"/>
      <c r="B52" s="24" t="s">
        <v>41</v>
      </c>
      <c r="C52" s="37">
        <v>9</v>
      </c>
      <c r="D52" s="38"/>
      <c r="E52" s="31"/>
      <c r="F52" s="16"/>
      <c r="G52" s="30"/>
    </row>
    <row r="53" spans="1:7" ht="20" customHeight="1">
      <c r="A53" s="258"/>
      <c r="B53" s="24" t="s">
        <v>193</v>
      </c>
      <c r="C53" s="37">
        <v>81</v>
      </c>
      <c r="D53" s="38"/>
      <c r="E53" s="31"/>
      <c r="F53" s="16"/>
      <c r="G53" s="30"/>
    </row>
    <row r="54" spans="1:7" ht="20" customHeight="1">
      <c r="A54" s="258"/>
      <c r="B54" s="24" t="s">
        <v>194</v>
      </c>
      <c r="C54" s="37">
        <v>83</v>
      </c>
      <c r="D54" s="38"/>
      <c r="E54" s="31"/>
      <c r="F54" s="16"/>
      <c r="G54" s="30"/>
    </row>
    <row r="55" spans="1:7" ht="20" customHeight="1">
      <c r="A55" s="258"/>
      <c r="B55" s="24" t="s">
        <v>44</v>
      </c>
      <c r="C55" s="37">
        <v>13</v>
      </c>
      <c r="D55" s="38"/>
      <c r="E55" s="31"/>
      <c r="F55" s="16"/>
      <c r="G55" s="30"/>
    </row>
    <row r="56" spans="1:7" ht="20" customHeight="1">
      <c r="A56" s="258"/>
      <c r="B56" s="24" t="s">
        <v>55</v>
      </c>
      <c r="C56" s="31">
        <v>21</v>
      </c>
      <c r="D56" s="31"/>
      <c r="E56" s="31"/>
      <c r="F56" s="31"/>
      <c r="G56" s="31"/>
    </row>
    <row r="57" spans="1:7" ht="20" customHeight="1">
      <c r="A57" s="258"/>
      <c r="B57" s="24" t="s">
        <v>45</v>
      </c>
      <c r="C57" s="31">
        <v>6</v>
      </c>
      <c r="D57" s="31"/>
      <c r="E57" s="31"/>
      <c r="F57" s="31"/>
      <c r="G57" s="31"/>
    </row>
    <row r="58" spans="1:7" ht="20" customHeight="1">
      <c r="A58" s="258"/>
      <c r="B58" s="24" t="s">
        <v>46</v>
      </c>
      <c r="C58" s="31">
        <v>17</v>
      </c>
      <c r="D58" s="31"/>
      <c r="E58" s="31"/>
      <c r="F58" s="31"/>
      <c r="G58" s="31"/>
    </row>
    <row r="59" spans="1:7" ht="20" customHeight="1">
      <c r="A59" s="264"/>
      <c r="B59" s="12" t="s">
        <v>39</v>
      </c>
      <c r="C59" s="31">
        <v>9</v>
      </c>
      <c r="D59" s="31"/>
      <c r="E59" s="31"/>
      <c r="F59" s="31"/>
      <c r="G59" s="31"/>
    </row>
    <row r="60" spans="1:7" ht="35" customHeight="1">
      <c r="A60" s="145" t="s">
        <v>208</v>
      </c>
      <c r="B60" s="148" t="s">
        <v>198</v>
      </c>
      <c r="C60" s="150">
        <v>15250</v>
      </c>
      <c r="D60" s="31"/>
      <c r="E60" s="31"/>
      <c r="F60" s="31"/>
      <c r="G60" s="31"/>
    </row>
    <row r="61" spans="1:7" ht="20" customHeight="1">
      <c r="A61" s="263" t="s">
        <v>58</v>
      </c>
      <c r="B61" s="48" t="s">
        <v>199</v>
      </c>
      <c r="C61" s="31">
        <v>51</v>
      </c>
      <c r="D61" s="31"/>
      <c r="E61" s="31"/>
      <c r="F61" s="31"/>
      <c r="G61" s="31"/>
    </row>
    <row r="62" spans="1:7" ht="20" customHeight="1">
      <c r="A62" s="264"/>
      <c r="B62" s="48" t="s">
        <v>200</v>
      </c>
      <c r="C62" s="31">
        <v>49</v>
      </c>
      <c r="D62" s="31"/>
      <c r="E62" s="31"/>
      <c r="F62" s="31"/>
      <c r="G62" s="31"/>
    </row>
    <row r="63" spans="1:7" ht="20" customHeight="1">
      <c r="A63" s="263" t="s">
        <v>203</v>
      </c>
      <c r="B63" s="48" t="s">
        <v>202</v>
      </c>
      <c r="C63" s="31">
        <v>8.8000000000000007</v>
      </c>
      <c r="D63" s="31"/>
      <c r="E63" s="31"/>
      <c r="F63" s="31"/>
      <c r="G63" s="31" t="s">
        <v>50</v>
      </c>
    </row>
    <row r="64" spans="1:7" ht="20" customHeight="1">
      <c r="A64" s="258"/>
      <c r="B64" s="48" t="s">
        <v>201</v>
      </c>
      <c r="C64" s="31">
        <v>12.5</v>
      </c>
      <c r="D64" s="31"/>
      <c r="E64" s="31"/>
      <c r="F64" s="31"/>
      <c r="G64" s="31"/>
    </row>
    <row r="65" spans="1:7" ht="20" customHeight="1">
      <c r="A65" s="258"/>
      <c r="B65" s="48" t="s">
        <v>204</v>
      </c>
      <c r="C65" s="31">
        <v>25</v>
      </c>
      <c r="D65" s="31"/>
      <c r="E65" s="31"/>
      <c r="F65" s="31"/>
      <c r="G65" s="31"/>
    </row>
    <row r="66" spans="1:7" ht="20" customHeight="1">
      <c r="A66" s="258"/>
      <c r="B66" s="48" t="s">
        <v>205</v>
      </c>
      <c r="C66" s="31">
        <v>24</v>
      </c>
      <c r="D66" s="31"/>
      <c r="E66" s="31"/>
      <c r="F66" s="31"/>
      <c r="G66" s="31"/>
    </row>
    <row r="67" spans="1:7" ht="20" customHeight="1">
      <c r="A67" s="258"/>
      <c r="B67" s="48" t="s">
        <v>206</v>
      </c>
      <c r="C67" s="31">
        <v>18.3</v>
      </c>
      <c r="D67" s="31"/>
      <c r="E67" s="31"/>
      <c r="F67" s="31"/>
      <c r="G67" s="31"/>
    </row>
    <row r="68" spans="1:7" ht="20" customHeight="1">
      <c r="A68" s="258"/>
      <c r="B68" s="48" t="s">
        <v>207</v>
      </c>
      <c r="C68" s="31">
        <v>11.4</v>
      </c>
      <c r="D68" s="31"/>
      <c r="E68" s="31"/>
      <c r="F68" s="31"/>
      <c r="G68" s="31"/>
    </row>
    <row r="69" spans="1:7" ht="20" customHeight="1">
      <c r="A69" s="263" t="s">
        <v>211</v>
      </c>
      <c r="B69" s="48" t="s">
        <v>209</v>
      </c>
      <c r="C69" s="31">
        <v>9</v>
      </c>
      <c r="D69" s="31"/>
      <c r="E69" s="31"/>
      <c r="F69" s="31"/>
      <c r="G69" s="31"/>
    </row>
    <row r="70" spans="1:7" ht="20" customHeight="1">
      <c r="A70" s="264"/>
      <c r="B70" s="48" t="s">
        <v>210</v>
      </c>
      <c r="C70" s="31">
        <v>91</v>
      </c>
      <c r="D70" s="31"/>
      <c r="E70" s="31"/>
      <c r="F70" s="31"/>
      <c r="G70" s="31"/>
    </row>
    <row r="71" spans="1:7" ht="20" customHeight="1">
      <c r="A71" s="145"/>
      <c r="B71" s="31"/>
      <c r="C71" s="31"/>
      <c r="D71" s="31"/>
      <c r="E71" s="31"/>
      <c r="F71" s="31"/>
      <c r="G71" s="31"/>
    </row>
    <row r="72" spans="1:7" ht="24" customHeight="1" thickBot="1">
      <c r="A72" s="189"/>
      <c r="B72" s="78" t="s">
        <v>186</v>
      </c>
      <c r="C72" s="154" t="s">
        <v>281</v>
      </c>
      <c r="D72" s="154" t="s">
        <v>189</v>
      </c>
      <c r="E72" s="154">
        <v>2022</v>
      </c>
      <c r="F72" s="154" t="s">
        <v>214</v>
      </c>
      <c r="G72" s="143"/>
    </row>
    <row r="73" spans="1:7" ht="20" customHeight="1">
      <c r="A73" s="145"/>
      <c r="B73" s="48" t="s">
        <v>0</v>
      </c>
      <c r="C73" s="31"/>
      <c r="D73" s="31">
        <v>56</v>
      </c>
      <c r="E73" s="31">
        <v>75</v>
      </c>
      <c r="F73" s="31">
        <v>37</v>
      </c>
      <c r="G73" s="31"/>
    </row>
    <row r="74" spans="1:7" ht="20" customHeight="1">
      <c r="A74" s="145"/>
      <c r="B74" s="48" t="s">
        <v>1</v>
      </c>
      <c r="C74" s="31"/>
      <c r="D74" s="31">
        <v>57</v>
      </c>
      <c r="E74" s="31">
        <v>82</v>
      </c>
      <c r="F74" s="31">
        <v>58</v>
      </c>
      <c r="G74" s="31"/>
    </row>
    <row r="75" spans="1:7" ht="32" customHeight="1">
      <c r="A75" s="145"/>
      <c r="B75" s="31" t="s">
        <v>11</v>
      </c>
      <c r="D75" s="31">
        <v>113</v>
      </c>
      <c r="E75" s="31">
        <v>157</v>
      </c>
      <c r="F75" s="31">
        <v>95</v>
      </c>
      <c r="G75" s="31" t="s">
        <v>239</v>
      </c>
    </row>
    <row r="76" spans="1:7" ht="45" customHeight="1" thickBot="1">
      <c r="A76" s="189"/>
      <c r="B76" s="78" t="s">
        <v>282</v>
      </c>
      <c r="C76" s="154"/>
      <c r="D76" s="154"/>
      <c r="E76" s="154"/>
      <c r="F76" s="154"/>
      <c r="G76" s="143"/>
    </row>
    <row r="77" spans="1:7" ht="20" customHeight="1">
      <c r="A77" s="13"/>
      <c r="B77" s="49" t="s">
        <v>266</v>
      </c>
      <c r="C77" s="148" t="s">
        <v>273</v>
      </c>
      <c r="D77" s="148" t="s">
        <v>274</v>
      </c>
      <c r="E77" s="148" t="s">
        <v>275</v>
      </c>
      <c r="F77" s="148" t="s">
        <v>276</v>
      </c>
      <c r="G77" s="148" t="s">
        <v>277</v>
      </c>
    </row>
    <row r="78" spans="1:7" ht="24" customHeight="1">
      <c r="A78" s="13"/>
      <c r="B78" s="49" t="s">
        <v>267</v>
      </c>
      <c r="C78" s="221"/>
      <c r="D78" s="147"/>
      <c r="E78" s="147"/>
      <c r="F78" s="147"/>
      <c r="G78" s="147"/>
    </row>
    <row r="79" spans="1:7" ht="20" customHeight="1">
      <c r="A79" s="13"/>
      <c r="B79" s="48" t="s">
        <v>268</v>
      </c>
      <c r="C79" s="147">
        <v>29</v>
      </c>
      <c r="D79" s="147">
        <v>3</v>
      </c>
      <c r="E79" s="147">
        <v>0</v>
      </c>
      <c r="F79" s="147" t="s">
        <v>278</v>
      </c>
      <c r="G79" s="147" t="s">
        <v>278</v>
      </c>
    </row>
    <row r="80" spans="1:7" ht="20" customHeight="1">
      <c r="A80" s="13"/>
      <c r="B80" s="48" t="s">
        <v>269</v>
      </c>
      <c r="C80" s="147">
        <v>106</v>
      </c>
      <c r="D80" s="147">
        <v>77</v>
      </c>
      <c r="E80" s="147">
        <v>14</v>
      </c>
      <c r="F80" s="147">
        <v>5.5</v>
      </c>
      <c r="G80" s="147">
        <v>583</v>
      </c>
    </row>
    <row r="81" spans="1:7" ht="20" customHeight="1">
      <c r="A81" s="13"/>
      <c r="B81" s="48" t="s">
        <v>270</v>
      </c>
      <c r="C81" s="147">
        <v>636</v>
      </c>
      <c r="D81" s="147">
        <v>431</v>
      </c>
      <c r="E81" s="147">
        <v>103</v>
      </c>
      <c r="F81" s="147">
        <v>4.18</v>
      </c>
      <c r="G81" s="147">
        <v>2661</v>
      </c>
    </row>
    <row r="82" spans="1:7" ht="20" customHeight="1">
      <c r="A82" s="13"/>
      <c r="B82" s="48" t="s">
        <v>271</v>
      </c>
      <c r="C82" s="147">
        <v>142</v>
      </c>
      <c r="D82" s="147">
        <v>118</v>
      </c>
      <c r="E82" s="147">
        <v>29</v>
      </c>
      <c r="F82" s="147">
        <v>4.07</v>
      </c>
      <c r="G82" s="147">
        <v>578</v>
      </c>
    </row>
    <row r="83" spans="1:7" ht="25" customHeight="1">
      <c r="A83" s="13"/>
      <c r="B83" s="49" t="s">
        <v>272</v>
      </c>
      <c r="C83" s="147"/>
      <c r="D83" s="147"/>
      <c r="E83" s="147"/>
      <c r="F83" s="147"/>
      <c r="G83" s="147"/>
    </row>
    <row r="84" spans="1:7" ht="20" customHeight="1">
      <c r="A84" s="13"/>
      <c r="B84" s="48" t="s">
        <v>268</v>
      </c>
      <c r="C84" s="147">
        <v>245</v>
      </c>
      <c r="D84" s="147">
        <v>75</v>
      </c>
      <c r="E84" s="147">
        <v>7</v>
      </c>
      <c r="F84" s="147">
        <v>10.71</v>
      </c>
      <c r="G84" s="147">
        <v>2625</v>
      </c>
    </row>
    <row r="85" spans="1:7" ht="20" customHeight="1">
      <c r="A85" s="13"/>
      <c r="B85" s="48" t="s">
        <v>269</v>
      </c>
      <c r="C85" s="147">
        <v>210</v>
      </c>
      <c r="D85" s="147">
        <v>318</v>
      </c>
      <c r="E85" s="147">
        <v>21</v>
      </c>
      <c r="F85" s="147">
        <v>15.14</v>
      </c>
      <c r="G85" s="147">
        <v>3180</v>
      </c>
    </row>
    <row r="86" spans="1:7" ht="20" customHeight="1">
      <c r="A86" s="13"/>
      <c r="B86" s="48" t="s">
        <v>49</v>
      </c>
      <c r="C86" s="147">
        <v>222</v>
      </c>
      <c r="D86" s="147">
        <v>127</v>
      </c>
      <c r="E86" s="147">
        <v>20</v>
      </c>
      <c r="F86" s="147">
        <v>6.35</v>
      </c>
      <c r="G86" s="147">
        <v>1410</v>
      </c>
    </row>
    <row r="87" spans="1:7" ht="20" customHeight="1">
      <c r="A87" s="13"/>
      <c r="B87" s="48" t="s">
        <v>271</v>
      </c>
      <c r="C87" s="147">
        <v>316</v>
      </c>
      <c r="D87" s="147">
        <v>295</v>
      </c>
      <c r="E87" s="147">
        <v>21</v>
      </c>
      <c r="F87" s="147">
        <v>14.05</v>
      </c>
      <c r="G87" s="147">
        <v>4439</v>
      </c>
    </row>
    <row r="88" spans="1:7" ht="27" customHeight="1">
      <c r="A88" s="13"/>
      <c r="B88" s="49" t="s">
        <v>279</v>
      </c>
      <c r="C88" s="31"/>
      <c r="D88" s="31"/>
      <c r="E88" s="31"/>
      <c r="F88" s="31"/>
      <c r="G88" s="31"/>
    </row>
    <row r="89" spans="1:7" ht="20" customHeight="1">
      <c r="A89" s="13"/>
      <c r="B89" s="48" t="s">
        <v>268</v>
      </c>
      <c r="C89" s="31"/>
      <c r="D89" s="31"/>
      <c r="E89" s="31"/>
      <c r="F89" s="31"/>
      <c r="G89" s="147">
        <v>221</v>
      </c>
    </row>
    <row r="90" spans="1:7" ht="20" customHeight="1">
      <c r="A90" s="13"/>
      <c r="B90" s="48" t="s">
        <v>269</v>
      </c>
      <c r="C90" s="31"/>
      <c r="D90" s="31"/>
      <c r="E90" s="31"/>
      <c r="F90" s="31"/>
      <c r="G90" s="147">
        <v>180</v>
      </c>
    </row>
    <row r="91" spans="1:7" ht="20" customHeight="1">
      <c r="A91" s="13"/>
      <c r="B91" s="48" t="s">
        <v>49</v>
      </c>
      <c r="C91" s="31"/>
      <c r="D91" s="31"/>
      <c r="E91" s="31"/>
      <c r="F91" s="31"/>
      <c r="G91" s="147">
        <v>125</v>
      </c>
    </row>
    <row r="92" spans="1:7" ht="20" customHeight="1">
      <c r="A92" s="13"/>
      <c r="B92" s="48" t="s">
        <v>271</v>
      </c>
      <c r="C92" s="31"/>
      <c r="D92" s="31"/>
      <c r="E92" s="31"/>
      <c r="F92" s="31"/>
      <c r="G92" s="147">
        <v>237</v>
      </c>
    </row>
    <row r="93" spans="1:7" ht="29" customHeight="1">
      <c r="A93" s="13"/>
      <c r="B93" s="49" t="s">
        <v>280</v>
      </c>
      <c r="C93" s="48">
        <v>261</v>
      </c>
      <c r="D93" s="48">
        <v>97</v>
      </c>
      <c r="E93" s="48">
        <v>7</v>
      </c>
      <c r="F93" s="48">
        <v>13.86</v>
      </c>
      <c r="G93" s="48">
        <v>3617</v>
      </c>
    </row>
    <row r="94" spans="1:7" ht="20" customHeight="1">
      <c r="A94" s="13"/>
      <c r="B94" s="48"/>
      <c r="C94" s="31"/>
      <c r="D94" s="31"/>
      <c r="E94" s="31"/>
      <c r="F94" s="31"/>
      <c r="G94" s="147"/>
    </row>
    <row r="95" spans="1:7" ht="20" customHeight="1">
      <c r="A95" s="13"/>
      <c r="B95" s="48"/>
      <c r="C95" s="31"/>
      <c r="D95" s="31"/>
      <c r="E95" s="31"/>
      <c r="F95" s="31"/>
      <c r="G95" s="147"/>
    </row>
    <row r="96" spans="1:7" ht="20" customHeight="1">
      <c r="A96" s="13"/>
      <c r="B96" s="48"/>
      <c r="C96" s="31"/>
      <c r="D96" s="31"/>
      <c r="E96" s="31"/>
      <c r="F96" s="31"/>
      <c r="G96" s="147"/>
    </row>
    <row r="97" spans="1:7" ht="20" customHeight="1">
      <c r="A97" s="13"/>
      <c r="B97" s="48"/>
      <c r="C97" s="31"/>
      <c r="D97" s="31"/>
      <c r="E97" s="31"/>
      <c r="F97" s="31"/>
      <c r="G97" s="147"/>
    </row>
    <row r="98" spans="1:7" ht="20" customHeight="1">
      <c r="A98" s="13"/>
      <c r="B98" s="48"/>
      <c r="C98" s="31"/>
      <c r="D98" s="31"/>
      <c r="E98" s="31"/>
      <c r="F98" s="31"/>
      <c r="G98" s="147"/>
    </row>
    <row r="99" spans="1:7" ht="20" customHeight="1">
      <c r="A99" s="13"/>
      <c r="B99" s="48"/>
      <c r="C99" s="31"/>
      <c r="D99" s="31"/>
      <c r="E99" s="31"/>
      <c r="F99" s="31"/>
      <c r="G99" s="147"/>
    </row>
    <row r="100" spans="1:7" ht="20" customHeight="1">
      <c r="A100" s="13"/>
      <c r="B100" s="48"/>
      <c r="C100" s="31"/>
      <c r="D100" s="31"/>
      <c r="E100" s="31"/>
      <c r="F100" s="31"/>
      <c r="G100" s="147"/>
    </row>
    <row r="101" spans="1:7" ht="20" customHeight="1">
      <c r="A101" s="13"/>
      <c r="B101" s="31"/>
      <c r="C101" s="31"/>
      <c r="D101" s="31"/>
      <c r="E101" s="31"/>
      <c r="F101" s="31"/>
      <c r="G101" s="31"/>
    </row>
    <row r="102" spans="1:7" ht="20" customHeight="1">
      <c r="B102" s="90"/>
    </row>
  </sheetData>
  <mergeCells count="12">
    <mergeCell ref="A45:A59"/>
    <mergeCell ref="A43:A44"/>
    <mergeCell ref="A61:A62"/>
    <mergeCell ref="A63:A68"/>
    <mergeCell ref="A69:A70"/>
    <mergeCell ref="A1:G1"/>
    <mergeCell ref="A3:A8"/>
    <mergeCell ref="C10:D10"/>
    <mergeCell ref="E10:F10"/>
    <mergeCell ref="A26:A39"/>
    <mergeCell ref="A21:A25"/>
    <mergeCell ref="B18:D18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F2DFE-007F-0140-A3A6-83F677C3F341}">
  <dimension ref="A1:G33"/>
  <sheetViews>
    <sheetView showGridLines="0" zoomScaleNormal="100" workbookViewId="0">
      <pane xSplit="1" ySplit="2" topLeftCell="B3" activePane="bottomRight" state="frozen"/>
      <selection pane="topRight"/>
      <selection pane="bottomLeft"/>
      <selection pane="bottomRight" activeCell="G34" sqref="G34"/>
    </sheetView>
  </sheetViews>
  <sheetFormatPr baseColWidth="10" defaultColWidth="16.33203125" defaultRowHeight="20" customHeight="1"/>
  <cols>
    <col min="1" max="1" width="12.83203125" style="1" customWidth="1"/>
    <col min="2" max="2" width="35.5" style="1" customWidth="1"/>
    <col min="3" max="3" width="12.6640625" style="1" customWidth="1"/>
    <col min="4" max="4" width="15.1640625" style="1" customWidth="1"/>
    <col min="5" max="5" width="13.5" style="1" customWidth="1"/>
    <col min="6" max="6" width="17.33203125" style="1" customWidth="1"/>
    <col min="7" max="7" width="12.33203125" style="1" customWidth="1"/>
    <col min="8" max="8" width="16.33203125" style="1" customWidth="1"/>
    <col min="9" max="16384" width="16.33203125" style="1"/>
  </cols>
  <sheetData>
    <row r="1" spans="1:7" ht="27.75" customHeight="1">
      <c r="A1" s="272" t="s">
        <v>27</v>
      </c>
      <c r="B1" s="272"/>
      <c r="C1" s="272"/>
      <c r="D1" s="272"/>
      <c r="E1" s="272"/>
      <c r="F1" s="272"/>
      <c r="G1" s="272"/>
    </row>
    <row r="2" spans="1:7" ht="27" customHeight="1">
      <c r="A2" s="2"/>
      <c r="B2" s="2" t="s">
        <v>120</v>
      </c>
      <c r="C2" s="2" t="s">
        <v>76</v>
      </c>
      <c r="D2" s="273" t="s">
        <v>29</v>
      </c>
      <c r="E2" s="274"/>
      <c r="F2" s="273" t="s">
        <v>51</v>
      </c>
      <c r="G2" s="274"/>
    </row>
    <row r="3" spans="1:7" ht="44" customHeight="1">
      <c r="A3" s="13"/>
      <c r="B3" s="8"/>
      <c r="C3" s="61" t="s">
        <v>34</v>
      </c>
      <c r="D3" s="62" t="s">
        <v>52</v>
      </c>
      <c r="E3" s="62" t="s">
        <v>34</v>
      </c>
      <c r="F3" s="62" t="s">
        <v>52</v>
      </c>
      <c r="G3" s="62" t="s">
        <v>34</v>
      </c>
    </row>
    <row r="4" spans="1:7" ht="20" customHeight="1">
      <c r="A4" s="13"/>
      <c r="B4" s="8" t="s">
        <v>11</v>
      </c>
      <c r="C4" s="11">
        <v>18.5</v>
      </c>
      <c r="D4" s="20">
        <v>44</v>
      </c>
      <c r="E4" s="20">
        <v>23</v>
      </c>
      <c r="F4" s="20">
        <v>56</v>
      </c>
      <c r="G4" s="20">
        <v>23</v>
      </c>
    </row>
    <row r="5" spans="1:7" ht="20" customHeight="1">
      <c r="A5" s="263" t="s">
        <v>58</v>
      </c>
      <c r="B5" s="12" t="s">
        <v>0</v>
      </c>
      <c r="C5" s="11">
        <v>17.399999999999999</v>
      </c>
      <c r="D5" s="20">
        <v>45</v>
      </c>
      <c r="E5" s="20">
        <v>24</v>
      </c>
      <c r="F5" s="20">
        <v>57</v>
      </c>
      <c r="G5" s="20">
        <v>24</v>
      </c>
    </row>
    <row r="6" spans="1:7" ht="20" customHeight="1">
      <c r="A6" s="264"/>
      <c r="B6" s="12" t="s">
        <v>1</v>
      </c>
      <c r="C6" s="11">
        <v>21.3</v>
      </c>
      <c r="D6" s="20">
        <v>44</v>
      </c>
      <c r="E6" s="20">
        <v>22</v>
      </c>
      <c r="F6" s="20">
        <v>56</v>
      </c>
      <c r="G6" s="20">
        <v>23</v>
      </c>
    </row>
    <row r="7" spans="1:7" ht="20" customHeight="1">
      <c r="A7" s="263" t="s">
        <v>59</v>
      </c>
      <c r="B7" s="12" t="s">
        <v>30</v>
      </c>
      <c r="C7" s="11"/>
      <c r="D7" s="20">
        <v>377</v>
      </c>
      <c r="E7" s="20">
        <v>22</v>
      </c>
      <c r="F7" s="20">
        <v>54</v>
      </c>
      <c r="G7" s="20">
        <v>23</v>
      </c>
    </row>
    <row r="8" spans="1:7" ht="20" customHeight="1">
      <c r="A8" s="258"/>
      <c r="B8" s="12" t="s">
        <v>31</v>
      </c>
      <c r="C8" s="11"/>
      <c r="D8" s="20">
        <v>48</v>
      </c>
      <c r="E8" s="20">
        <v>24</v>
      </c>
      <c r="F8" s="20">
        <v>60</v>
      </c>
      <c r="G8" s="20">
        <v>25</v>
      </c>
    </row>
    <row r="9" spans="1:7" ht="20" customHeight="1">
      <c r="A9" s="258"/>
      <c r="B9" s="12" t="s">
        <v>32</v>
      </c>
      <c r="C9" s="11"/>
      <c r="D9" s="20">
        <v>49</v>
      </c>
      <c r="E9" s="20">
        <v>24</v>
      </c>
      <c r="F9" s="20">
        <v>58</v>
      </c>
      <c r="G9" s="20">
        <v>24</v>
      </c>
    </row>
    <row r="10" spans="1:7" ht="20" customHeight="1">
      <c r="A10" s="264"/>
      <c r="B10" s="12" t="s">
        <v>33</v>
      </c>
      <c r="C10" s="11"/>
      <c r="D10" s="20">
        <v>46</v>
      </c>
      <c r="E10" s="20">
        <v>21</v>
      </c>
      <c r="F10" s="20">
        <v>54</v>
      </c>
      <c r="G10" s="20">
        <v>24</v>
      </c>
    </row>
    <row r="11" spans="1:7" ht="20" customHeight="1">
      <c r="A11" s="263" t="s">
        <v>56</v>
      </c>
      <c r="B11" s="12" t="s">
        <v>53</v>
      </c>
      <c r="C11" s="11">
        <v>21.4</v>
      </c>
      <c r="D11" s="20">
        <v>50</v>
      </c>
      <c r="E11" s="20">
        <v>26</v>
      </c>
      <c r="F11" s="20">
        <v>63</v>
      </c>
      <c r="G11" s="20">
        <v>27</v>
      </c>
    </row>
    <row r="12" spans="1:7" ht="20" customHeight="1">
      <c r="A12" s="264"/>
      <c r="B12" s="12" t="s">
        <v>54</v>
      </c>
      <c r="C12" s="11">
        <v>12.9</v>
      </c>
      <c r="D12" s="20">
        <v>27</v>
      </c>
      <c r="E12" s="20">
        <v>14</v>
      </c>
      <c r="F12" s="20">
        <v>32</v>
      </c>
      <c r="G12" s="20">
        <v>10</v>
      </c>
    </row>
    <row r="13" spans="1:7" ht="20" customHeight="1">
      <c r="A13" s="263" t="s">
        <v>57</v>
      </c>
      <c r="B13" s="24" t="s">
        <v>47</v>
      </c>
      <c r="C13" s="11">
        <v>11.7</v>
      </c>
      <c r="D13" s="20">
        <v>41</v>
      </c>
      <c r="E13" s="20">
        <v>16</v>
      </c>
      <c r="F13" s="20">
        <v>45</v>
      </c>
      <c r="G13" s="20">
        <v>11</v>
      </c>
    </row>
    <row r="14" spans="1:7" ht="20" customHeight="1">
      <c r="A14" s="258"/>
      <c r="B14" s="24" t="s">
        <v>48</v>
      </c>
      <c r="C14" s="11">
        <v>11.3</v>
      </c>
      <c r="D14" s="20">
        <v>20</v>
      </c>
      <c r="E14" s="20">
        <v>8</v>
      </c>
      <c r="F14" s="20">
        <v>34</v>
      </c>
      <c r="G14" s="20">
        <v>10</v>
      </c>
    </row>
    <row r="15" spans="1:7" ht="20" customHeight="1">
      <c r="A15" s="258"/>
      <c r="B15" s="24" t="s">
        <v>36</v>
      </c>
      <c r="C15" s="11">
        <v>21.5</v>
      </c>
      <c r="D15" s="20">
        <v>51</v>
      </c>
      <c r="E15" s="20">
        <v>33</v>
      </c>
      <c r="F15" s="20">
        <v>75</v>
      </c>
      <c r="G15" s="20">
        <v>40</v>
      </c>
    </row>
    <row r="16" spans="1:7" ht="20" customHeight="1">
      <c r="A16" s="258"/>
      <c r="B16" s="24" t="s">
        <v>37</v>
      </c>
      <c r="C16" s="11">
        <v>33</v>
      </c>
      <c r="D16" s="20">
        <v>68</v>
      </c>
      <c r="E16" s="20">
        <v>37</v>
      </c>
      <c r="F16" s="20">
        <v>83</v>
      </c>
      <c r="G16" s="20">
        <v>46</v>
      </c>
    </row>
    <row r="17" spans="1:7" ht="20" customHeight="1">
      <c r="A17" s="258"/>
      <c r="B17" s="24" t="s">
        <v>38</v>
      </c>
      <c r="C17" s="11">
        <v>15.4</v>
      </c>
      <c r="D17" s="20">
        <v>30</v>
      </c>
      <c r="E17" s="20">
        <v>15</v>
      </c>
      <c r="F17" s="20">
        <v>80</v>
      </c>
      <c r="G17" s="20">
        <v>37</v>
      </c>
    </row>
    <row r="18" spans="1:7" ht="20" customHeight="1">
      <c r="A18" s="258"/>
      <c r="B18" s="24" t="s">
        <v>39</v>
      </c>
      <c r="C18" s="11">
        <v>31.4</v>
      </c>
      <c r="D18" s="20">
        <v>66</v>
      </c>
      <c r="E18" s="20">
        <v>24</v>
      </c>
      <c r="F18" s="20">
        <v>58</v>
      </c>
      <c r="G18" s="20">
        <v>27</v>
      </c>
    </row>
    <row r="19" spans="1:7" ht="20" customHeight="1">
      <c r="A19" s="258"/>
      <c r="B19" s="24" t="s">
        <v>40</v>
      </c>
      <c r="C19" s="11">
        <v>77.099999999999994</v>
      </c>
      <c r="D19" s="20">
        <v>77</v>
      </c>
      <c r="E19" s="20">
        <v>68</v>
      </c>
      <c r="F19" s="20">
        <v>84</v>
      </c>
      <c r="G19" s="20">
        <v>60</v>
      </c>
    </row>
    <row r="20" spans="1:7" ht="20" customHeight="1">
      <c r="A20" s="258"/>
      <c r="B20" s="24" t="s">
        <v>41</v>
      </c>
      <c r="C20" s="11">
        <v>21.4</v>
      </c>
      <c r="D20" s="20">
        <v>53</v>
      </c>
      <c r="E20" s="20">
        <v>26</v>
      </c>
      <c r="F20" s="20">
        <v>47</v>
      </c>
      <c r="G20" s="20">
        <v>16</v>
      </c>
    </row>
    <row r="21" spans="1:7" ht="20" customHeight="1">
      <c r="A21" s="258"/>
      <c r="B21" s="24" t="s">
        <v>42</v>
      </c>
      <c r="C21" s="11">
        <v>23.1</v>
      </c>
      <c r="D21" s="20">
        <v>84</v>
      </c>
      <c r="E21" s="20">
        <v>72</v>
      </c>
      <c r="F21" s="20">
        <v>76</v>
      </c>
      <c r="G21" s="20">
        <v>35</v>
      </c>
    </row>
    <row r="22" spans="1:7" ht="20" customHeight="1">
      <c r="A22" s="258"/>
      <c r="B22" s="24" t="s">
        <v>43</v>
      </c>
      <c r="C22" s="11">
        <v>24.1</v>
      </c>
      <c r="D22" s="20">
        <v>41</v>
      </c>
      <c r="E22" s="20">
        <v>19</v>
      </c>
      <c r="F22" s="20">
        <v>81</v>
      </c>
      <c r="G22" s="20">
        <v>39</v>
      </c>
    </row>
    <row r="23" spans="1:7" ht="20" customHeight="1">
      <c r="A23" s="258"/>
      <c r="B23" s="24" t="s">
        <v>44</v>
      </c>
      <c r="C23" s="11">
        <v>17.8</v>
      </c>
      <c r="D23" s="20">
        <v>30</v>
      </c>
      <c r="E23" s="20">
        <v>11</v>
      </c>
      <c r="F23" s="20">
        <v>51</v>
      </c>
      <c r="G23" s="20">
        <v>19</v>
      </c>
    </row>
    <row r="24" spans="1:7" ht="20" customHeight="1">
      <c r="A24" s="258"/>
      <c r="B24" s="24" t="s">
        <v>55</v>
      </c>
      <c r="C24" s="11">
        <v>11.7</v>
      </c>
      <c r="D24" s="20">
        <v>39</v>
      </c>
      <c r="E24" s="20">
        <v>14</v>
      </c>
      <c r="F24" s="20">
        <v>48</v>
      </c>
      <c r="G24" s="20">
        <v>12</v>
      </c>
    </row>
    <row r="25" spans="1:7" ht="20" customHeight="1">
      <c r="A25" s="258"/>
      <c r="B25" s="24" t="s">
        <v>45</v>
      </c>
      <c r="C25" s="11">
        <v>3.6</v>
      </c>
      <c r="D25" s="20">
        <v>40</v>
      </c>
      <c r="E25" s="20">
        <v>14</v>
      </c>
      <c r="F25" s="20">
        <v>37</v>
      </c>
      <c r="G25" s="20">
        <v>7</v>
      </c>
    </row>
    <row r="26" spans="1:7" ht="20" customHeight="1">
      <c r="A26" s="258"/>
      <c r="B26" s="24" t="s">
        <v>46</v>
      </c>
      <c r="C26" s="11">
        <v>12.9</v>
      </c>
      <c r="D26" s="20">
        <v>56</v>
      </c>
      <c r="E26" s="20">
        <v>30</v>
      </c>
      <c r="F26" s="20">
        <v>57</v>
      </c>
      <c r="G26" s="20">
        <v>12</v>
      </c>
    </row>
    <row r="27" spans="1:7" ht="20" customHeight="1">
      <c r="A27" s="264"/>
      <c r="B27" s="12" t="s">
        <v>49</v>
      </c>
      <c r="C27" s="11">
        <v>1.6</v>
      </c>
      <c r="D27" s="20">
        <v>8</v>
      </c>
      <c r="E27" s="20">
        <v>2</v>
      </c>
      <c r="F27" s="20">
        <v>15</v>
      </c>
      <c r="G27" s="20">
        <v>3</v>
      </c>
    </row>
    <row r="28" spans="1:7" ht="20" customHeight="1">
      <c r="A28" s="13"/>
      <c r="B28" s="14"/>
      <c r="C28" s="39"/>
      <c r="D28" s="16"/>
      <c r="E28" s="16"/>
      <c r="F28" s="16"/>
      <c r="G28" s="16"/>
    </row>
    <row r="30" spans="1:7" ht="20" customHeight="1">
      <c r="B30" s="255" t="s">
        <v>311</v>
      </c>
    </row>
    <row r="31" spans="1:7" ht="20" customHeight="1">
      <c r="B31" s="268" t="s">
        <v>309</v>
      </c>
      <c r="C31" s="268"/>
      <c r="D31" s="268"/>
      <c r="E31" s="268"/>
      <c r="F31" s="268"/>
      <c r="G31" s="268"/>
    </row>
    <row r="32" spans="1:7" ht="20" customHeight="1">
      <c r="B32" s="269" t="s">
        <v>310</v>
      </c>
      <c r="C32" s="269"/>
      <c r="D32" s="269"/>
      <c r="E32" s="269"/>
      <c r="F32" s="269"/>
      <c r="G32" s="269"/>
    </row>
    <row r="33" spans="2:7" ht="29" customHeight="1">
      <c r="B33" s="270" t="s">
        <v>121</v>
      </c>
      <c r="C33" s="271"/>
      <c r="D33" s="271"/>
      <c r="E33" s="271"/>
      <c r="F33" s="271"/>
      <c r="G33" s="271"/>
    </row>
  </sheetData>
  <mergeCells count="10">
    <mergeCell ref="B31:G31"/>
    <mergeCell ref="B32:G32"/>
    <mergeCell ref="B33:G33"/>
    <mergeCell ref="A13:A27"/>
    <mergeCell ref="A1:G1"/>
    <mergeCell ref="D2:E2"/>
    <mergeCell ref="F2:G2"/>
    <mergeCell ref="A5:A6"/>
    <mergeCell ref="A7:A10"/>
    <mergeCell ref="A11:A12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66"/>
  <sheetViews>
    <sheetView showGridLines="0" workbookViewId="0">
      <pane xSplit="1" ySplit="2" topLeftCell="B3" activePane="bottomRight" state="frozen"/>
      <selection pane="topRight"/>
      <selection pane="bottomLeft"/>
      <selection pane="bottomRight" activeCell="D62" sqref="D62"/>
    </sheetView>
  </sheetViews>
  <sheetFormatPr baseColWidth="10" defaultColWidth="16.33203125" defaultRowHeight="20" customHeight="1"/>
  <cols>
    <col min="1" max="1" width="24.83203125" style="1" customWidth="1"/>
    <col min="2" max="2" width="38.6640625" style="1" customWidth="1"/>
    <col min="3" max="3" width="14" style="1" customWidth="1"/>
    <col min="4" max="4" width="13.83203125" style="1" customWidth="1"/>
    <col min="5" max="5" width="16.33203125" style="1" customWidth="1"/>
    <col min="6" max="6" width="19.5" style="1" customWidth="1"/>
    <col min="7" max="10" width="16.33203125" style="1" customWidth="1"/>
    <col min="11" max="11" width="14.33203125" style="1" customWidth="1"/>
    <col min="12" max="12" width="53.1640625" style="1" customWidth="1"/>
    <col min="13" max="16" width="16.33203125" style="1" customWidth="1"/>
    <col min="17" max="16384" width="16.33203125" style="1"/>
  </cols>
  <sheetData>
    <row r="1" spans="1:15" ht="27.75" customHeight="1">
      <c r="A1" s="288" t="s">
        <v>108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</row>
    <row r="2" spans="1:15" ht="34" customHeight="1">
      <c r="A2" s="2" t="s">
        <v>104</v>
      </c>
      <c r="B2" s="2" t="s">
        <v>105</v>
      </c>
      <c r="C2" s="25" t="s">
        <v>79</v>
      </c>
      <c r="D2" s="25" t="s">
        <v>113</v>
      </c>
      <c r="E2" s="25" t="s">
        <v>119</v>
      </c>
      <c r="F2" s="25" t="s">
        <v>103</v>
      </c>
      <c r="G2" s="25" t="s">
        <v>114</v>
      </c>
      <c r="H2" s="25" t="s">
        <v>115</v>
      </c>
      <c r="I2" s="25" t="s">
        <v>116</v>
      </c>
      <c r="J2" s="25" t="s">
        <v>117</v>
      </c>
      <c r="K2" s="25" t="s">
        <v>118</v>
      </c>
      <c r="L2" s="2" t="s">
        <v>107</v>
      </c>
      <c r="M2" s="2"/>
      <c r="N2" s="2"/>
      <c r="O2" s="2"/>
    </row>
    <row r="3" spans="1:15" ht="20" customHeight="1">
      <c r="A3" s="289">
        <v>2024</v>
      </c>
      <c r="B3" s="16" t="s">
        <v>17</v>
      </c>
      <c r="C3" s="16">
        <v>3663</v>
      </c>
      <c r="D3" s="16">
        <v>1572</v>
      </c>
      <c r="E3" s="16">
        <v>1817</v>
      </c>
      <c r="F3" s="16">
        <v>274</v>
      </c>
      <c r="G3" s="16">
        <v>524</v>
      </c>
      <c r="H3" s="16">
        <v>99</v>
      </c>
      <c r="I3" s="16">
        <v>26</v>
      </c>
      <c r="J3" s="16">
        <v>30</v>
      </c>
      <c r="K3" s="16">
        <v>119</v>
      </c>
      <c r="L3" s="16"/>
      <c r="M3" s="16"/>
      <c r="N3" s="16"/>
      <c r="O3" s="16"/>
    </row>
    <row r="4" spans="1:15" ht="20" customHeight="1">
      <c r="A4" s="289"/>
      <c r="B4" s="16" t="s">
        <v>19</v>
      </c>
      <c r="C4" s="41">
        <v>1597</v>
      </c>
      <c r="D4" s="16">
        <v>755</v>
      </c>
      <c r="E4" s="16">
        <v>772</v>
      </c>
      <c r="F4" s="16">
        <v>70</v>
      </c>
      <c r="G4" s="16">
        <v>147</v>
      </c>
      <c r="H4" s="16">
        <v>20</v>
      </c>
      <c r="I4" s="16">
        <v>8</v>
      </c>
      <c r="J4" s="16">
        <v>15</v>
      </c>
      <c r="K4" s="16">
        <v>27</v>
      </c>
      <c r="L4" s="16"/>
      <c r="M4" s="16"/>
      <c r="N4" s="16"/>
      <c r="O4" s="16"/>
    </row>
    <row r="5" spans="1:15" ht="20" customHeight="1">
      <c r="A5" s="289"/>
      <c r="B5" s="16" t="s">
        <v>22</v>
      </c>
      <c r="C5" s="16">
        <v>252</v>
      </c>
      <c r="D5" s="16">
        <v>119</v>
      </c>
      <c r="E5" s="16">
        <v>79</v>
      </c>
      <c r="F5" s="16">
        <v>54</v>
      </c>
      <c r="G5" s="16">
        <v>88</v>
      </c>
      <c r="H5" s="16">
        <v>12</v>
      </c>
      <c r="I5" s="16">
        <v>2</v>
      </c>
      <c r="J5" s="16">
        <v>4</v>
      </c>
      <c r="K5" s="16">
        <v>36</v>
      </c>
      <c r="L5" s="16"/>
      <c r="M5" s="16"/>
      <c r="N5" s="16"/>
      <c r="O5" s="16"/>
    </row>
    <row r="6" spans="1:15" ht="20" customHeight="1">
      <c r="A6" s="289"/>
      <c r="B6" s="16" t="s">
        <v>21</v>
      </c>
      <c r="C6" s="16">
        <v>597</v>
      </c>
      <c r="D6" s="16">
        <v>253</v>
      </c>
      <c r="E6" s="16">
        <v>88</v>
      </c>
      <c r="F6" s="16">
        <v>256</v>
      </c>
      <c r="G6" s="16">
        <v>397</v>
      </c>
      <c r="H6" s="16">
        <v>22</v>
      </c>
      <c r="I6" s="16">
        <v>18</v>
      </c>
      <c r="J6" s="16">
        <v>30</v>
      </c>
      <c r="K6" s="16">
        <v>186</v>
      </c>
      <c r="L6" s="16"/>
      <c r="M6" s="16"/>
      <c r="N6" s="16"/>
      <c r="O6" s="16"/>
    </row>
    <row r="7" spans="1:15" ht="20" customHeight="1">
      <c r="A7" s="289"/>
      <c r="B7" s="16" t="s">
        <v>23</v>
      </c>
      <c r="C7" s="16">
        <v>159</v>
      </c>
      <c r="D7" s="16">
        <v>95</v>
      </c>
      <c r="E7" s="16">
        <v>33</v>
      </c>
      <c r="F7" s="16">
        <v>31</v>
      </c>
      <c r="G7" s="16">
        <v>50</v>
      </c>
      <c r="H7" s="16">
        <v>6</v>
      </c>
      <c r="I7" s="16">
        <v>0</v>
      </c>
      <c r="J7" s="16">
        <v>2</v>
      </c>
      <c r="K7" s="16">
        <v>23</v>
      </c>
      <c r="L7" s="16"/>
      <c r="M7" s="16"/>
      <c r="N7" s="16"/>
      <c r="O7" s="16"/>
    </row>
    <row r="8" spans="1:15" ht="20" customHeight="1">
      <c r="A8" s="289"/>
      <c r="B8" s="16" t="s">
        <v>18</v>
      </c>
      <c r="C8" s="16">
        <v>2237</v>
      </c>
      <c r="D8" s="16">
        <v>1159</v>
      </c>
      <c r="E8" s="16">
        <v>1054</v>
      </c>
      <c r="F8" s="16">
        <v>24</v>
      </c>
      <c r="G8" s="16">
        <v>230</v>
      </c>
      <c r="H8" s="16">
        <v>4</v>
      </c>
      <c r="I8" s="16">
        <v>10</v>
      </c>
      <c r="J8" s="16">
        <v>5</v>
      </c>
      <c r="K8" s="16">
        <v>5</v>
      </c>
      <c r="L8" s="16"/>
      <c r="M8" s="16"/>
      <c r="N8" s="16"/>
      <c r="O8" s="16"/>
    </row>
    <row r="9" spans="1:15" ht="20" customHeight="1">
      <c r="A9" s="289"/>
      <c r="B9" s="16" t="s">
        <v>20</v>
      </c>
      <c r="C9" s="16">
        <v>787</v>
      </c>
      <c r="D9" s="16">
        <v>345</v>
      </c>
      <c r="E9" s="16">
        <v>319</v>
      </c>
      <c r="F9" s="16">
        <v>123</v>
      </c>
      <c r="G9" s="16">
        <v>195</v>
      </c>
      <c r="H9" s="16">
        <v>35</v>
      </c>
      <c r="I9" s="16">
        <v>2</v>
      </c>
      <c r="J9" s="16">
        <v>4</v>
      </c>
      <c r="K9" s="16">
        <v>82</v>
      </c>
      <c r="L9" s="16"/>
      <c r="M9" s="16"/>
      <c r="N9" s="16"/>
      <c r="O9" s="16"/>
    </row>
    <row r="10" spans="1:15" ht="20" customHeight="1">
      <c r="A10" s="289"/>
      <c r="B10" s="16" t="s">
        <v>25</v>
      </c>
      <c r="C10" s="16">
        <v>48</v>
      </c>
      <c r="D10" s="16">
        <v>30</v>
      </c>
      <c r="E10" s="16">
        <v>8</v>
      </c>
      <c r="F10" s="16">
        <v>10</v>
      </c>
      <c r="G10" s="16">
        <v>16</v>
      </c>
      <c r="H10" s="16">
        <v>1</v>
      </c>
      <c r="I10" s="16">
        <v>0</v>
      </c>
      <c r="J10" s="16">
        <v>2</v>
      </c>
      <c r="K10" s="16">
        <v>7</v>
      </c>
      <c r="L10" s="16"/>
      <c r="M10" s="16"/>
      <c r="N10" s="16"/>
      <c r="O10" s="16"/>
    </row>
    <row r="11" spans="1:15" ht="20" customHeight="1">
      <c r="A11" s="289"/>
      <c r="B11" s="16" t="s">
        <v>24</v>
      </c>
      <c r="C11" s="16">
        <v>68</v>
      </c>
      <c r="D11" s="16">
        <v>35</v>
      </c>
      <c r="E11" s="16">
        <v>13</v>
      </c>
      <c r="F11" s="16">
        <v>20</v>
      </c>
      <c r="G11" s="16">
        <v>47</v>
      </c>
      <c r="H11" s="16">
        <v>8</v>
      </c>
      <c r="I11" s="16">
        <v>0</v>
      </c>
      <c r="J11" s="16">
        <v>5</v>
      </c>
      <c r="K11" s="16">
        <v>7</v>
      </c>
      <c r="L11" s="16"/>
      <c r="M11" s="16"/>
      <c r="N11" s="16"/>
      <c r="O11" s="16"/>
    </row>
    <row r="12" spans="1:15" ht="20" customHeight="1">
      <c r="A12" s="289"/>
      <c r="B12" s="16" t="s">
        <v>80</v>
      </c>
      <c r="C12" s="16">
        <v>4072</v>
      </c>
      <c r="D12" s="16">
        <v>1259</v>
      </c>
      <c r="E12" s="16">
        <v>493</v>
      </c>
      <c r="F12" s="16">
        <v>2320</v>
      </c>
      <c r="G12" s="16">
        <v>3008</v>
      </c>
      <c r="H12" s="16">
        <v>65</v>
      </c>
      <c r="I12" s="16">
        <v>25</v>
      </c>
      <c r="J12" s="16">
        <v>57</v>
      </c>
      <c r="K12" s="16">
        <v>2173</v>
      </c>
      <c r="L12" s="40"/>
      <c r="M12" s="16"/>
      <c r="N12" s="16"/>
      <c r="O12" s="16"/>
    </row>
    <row r="13" spans="1:15" ht="20" customHeight="1">
      <c r="A13" s="289"/>
      <c r="B13" s="16" t="s">
        <v>78</v>
      </c>
      <c r="C13" s="16">
        <v>8240</v>
      </c>
      <c r="D13" s="16">
        <v>2989</v>
      </c>
      <c r="E13" s="16">
        <v>1849</v>
      </c>
      <c r="F13" s="16">
        <v>3402</v>
      </c>
      <c r="G13" s="16">
        <v>5459</v>
      </c>
      <c r="H13" s="16">
        <v>625</v>
      </c>
      <c r="I13" s="16">
        <v>21</v>
      </c>
      <c r="J13" s="16">
        <v>359</v>
      </c>
      <c r="K13" s="16">
        <v>2397</v>
      </c>
      <c r="L13" s="40"/>
      <c r="M13" s="16"/>
      <c r="N13" s="16"/>
      <c r="O13" s="16"/>
    </row>
    <row r="14" spans="1:15" ht="20" customHeight="1">
      <c r="A14" s="289"/>
      <c r="B14" s="201" t="s">
        <v>106</v>
      </c>
      <c r="C14" s="201">
        <v>0</v>
      </c>
      <c r="D14" s="224"/>
      <c r="E14" s="224"/>
      <c r="F14" s="224"/>
      <c r="G14" s="224"/>
      <c r="H14" s="224"/>
      <c r="I14" s="224"/>
      <c r="J14" s="224"/>
      <c r="K14" s="224"/>
      <c r="L14" s="41" t="s">
        <v>286</v>
      </c>
      <c r="M14" s="16"/>
      <c r="N14" s="16"/>
      <c r="O14" s="16"/>
    </row>
    <row r="15" spans="1:15" ht="32" customHeight="1">
      <c r="A15" s="289"/>
      <c r="B15" s="225" t="s">
        <v>284</v>
      </c>
      <c r="C15" s="201">
        <v>281</v>
      </c>
      <c r="D15" s="224"/>
      <c r="E15" s="224"/>
      <c r="F15" s="224"/>
      <c r="G15" s="224"/>
      <c r="H15" s="224"/>
      <c r="I15" s="224"/>
      <c r="J15" s="224"/>
      <c r="K15" s="224"/>
      <c r="L15" s="54" t="s">
        <v>283</v>
      </c>
      <c r="M15" s="16"/>
      <c r="N15" s="16"/>
      <c r="O15" s="16"/>
    </row>
    <row r="16" spans="1:15" ht="20" customHeight="1">
      <c r="A16" s="290"/>
      <c r="B16" s="226" t="s">
        <v>285</v>
      </c>
      <c r="C16" s="226">
        <v>19</v>
      </c>
      <c r="D16" s="226"/>
      <c r="E16" s="226"/>
      <c r="F16" s="226"/>
      <c r="G16" s="226"/>
      <c r="H16" s="226"/>
      <c r="I16" s="226"/>
      <c r="J16" s="226"/>
      <c r="K16" s="226"/>
      <c r="L16" s="57"/>
      <c r="M16" s="16"/>
      <c r="N16" s="16"/>
      <c r="O16" s="16"/>
    </row>
    <row r="17" spans="1:15" ht="20" customHeight="1">
      <c r="A17" s="289">
        <v>2023</v>
      </c>
      <c r="B17" s="16" t="s">
        <v>17</v>
      </c>
      <c r="C17" s="16">
        <v>4730</v>
      </c>
      <c r="D17" s="16">
        <v>2077</v>
      </c>
      <c r="E17" s="16">
        <v>2301</v>
      </c>
      <c r="F17" s="16">
        <v>352</v>
      </c>
      <c r="G17" s="16">
        <v>709</v>
      </c>
      <c r="H17" s="16">
        <v>95</v>
      </c>
      <c r="I17" s="16">
        <v>4</v>
      </c>
      <c r="J17" s="16">
        <v>23</v>
      </c>
      <c r="K17" s="16">
        <v>230</v>
      </c>
      <c r="L17" s="16"/>
      <c r="M17" s="16"/>
      <c r="N17" s="16"/>
      <c r="O17" s="16"/>
    </row>
    <row r="18" spans="1:15" ht="20" customHeight="1">
      <c r="A18" s="289"/>
      <c r="B18" s="16" t="s">
        <v>19</v>
      </c>
      <c r="C18" s="16">
        <v>1918</v>
      </c>
      <c r="D18" s="16">
        <v>968</v>
      </c>
      <c r="E18" s="16">
        <v>842</v>
      </c>
      <c r="F18" s="16">
        <v>108</v>
      </c>
      <c r="G18" s="16">
        <v>247</v>
      </c>
      <c r="H18" s="16">
        <v>34</v>
      </c>
      <c r="I18" s="16"/>
      <c r="J18" s="16">
        <v>5</v>
      </c>
      <c r="K18" s="16">
        <v>69</v>
      </c>
      <c r="L18" s="41" t="s">
        <v>50</v>
      </c>
      <c r="M18" s="16"/>
      <c r="N18" s="16"/>
      <c r="O18" s="16"/>
    </row>
    <row r="19" spans="1:15" ht="20" customHeight="1">
      <c r="A19" s="289"/>
      <c r="B19" s="16" t="s">
        <v>22</v>
      </c>
      <c r="C19" s="16">
        <v>232</v>
      </c>
      <c r="D19" s="16">
        <v>91</v>
      </c>
      <c r="E19" s="16">
        <v>97</v>
      </c>
      <c r="F19" s="16">
        <v>44</v>
      </c>
      <c r="G19" s="16">
        <v>84</v>
      </c>
      <c r="H19" s="16">
        <v>9</v>
      </c>
      <c r="I19" s="16"/>
      <c r="J19" s="16">
        <v>9</v>
      </c>
      <c r="K19" s="16">
        <v>26</v>
      </c>
      <c r="L19" s="16"/>
      <c r="M19" s="16"/>
      <c r="N19" s="16"/>
      <c r="O19" s="16"/>
    </row>
    <row r="20" spans="1:15" ht="20" customHeight="1">
      <c r="A20" s="289"/>
      <c r="B20" s="16" t="s">
        <v>21</v>
      </c>
      <c r="C20" s="16">
        <v>510</v>
      </c>
      <c r="D20" s="16">
        <v>142</v>
      </c>
      <c r="E20" s="16">
        <v>126</v>
      </c>
      <c r="F20" s="16">
        <v>242</v>
      </c>
      <c r="G20" s="16">
        <v>345</v>
      </c>
      <c r="H20" s="16">
        <v>21</v>
      </c>
      <c r="I20" s="16">
        <v>2</v>
      </c>
      <c r="J20" s="16">
        <v>14</v>
      </c>
      <c r="K20" s="16">
        <v>205</v>
      </c>
      <c r="L20" s="16"/>
      <c r="M20" s="16"/>
      <c r="N20" s="16"/>
      <c r="O20" s="16"/>
    </row>
    <row r="21" spans="1:15" ht="20" customHeight="1">
      <c r="A21" s="289"/>
      <c r="B21" s="16" t="s">
        <v>23</v>
      </c>
      <c r="C21" s="16">
        <v>159</v>
      </c>
      <c r="D21" s="16">
        <v>43</v>
      </c>
      <c r="E21" s="16">
        <v>38</v>
      </c>
      <c r="F21" s="16">
        <v>78</v>
      </c>
      <c r="G21" s="16">
        <v>133</v>
      </c>
      <c r="H21" s="16">
        <v>16</v>
      </c>
      <c r="I21" s="16">
        <v>2</v>
      </c>
      <c r="J21" s="16">
        <v>8</v>
      </c>
      <c r="K21" s="16">
        <v>52</v>
      </c>
      <c r="L21" s="41" t="s">
        <v>50</v>
      </c>
      <c r="M21" s="16"/>
      <c r="N21" s="16"/>
      <c r="O21" s="16"/>
    </row>
    <row r="22" spans="1:15" ht="20" customHeight="1">
      <c r="A22" s="289"/>
      <c r="B22" s="16" t="s">
        <v>18</v>
      </c>
      <c r="C22" s="16">
        <v>2208</v>
      </c>
      <c r="D22" s="16">
        <v>1205</v>
      </c>
      <c r="E22" s="16">
        <v>980</v>
      </c>
      <c r="F22" s="16">
        <v>23</v>
      </c>
      <c r="G22" s="16">
        <v>263</v>
      </c>
      <c r="H22" s="16">
        <v>3</v>
      </c>
      <c r="I22" s="16"/>
      <c r="J22" s="16">
        <v>6</v>
      </c>
      <c r="K22" s="16">
        <v>14</v>
      </c>
      <c r="L22" s="16"/>
      <c r="M22" s="16"/>
      <c r="N22" s="16"/>
      <c r="O22" s="16"/>
    </row>
    <row r="23" spans="1:15" ht="20" customHeight="1">
      <c r="A23" s="289"/>
      <c r="B23" s="16" t="s">
        <v>20</v>
      </c>
      <c r="C23" s="16">
        <v>866</v>
      </c>
      <c r="D23" s="16">
        <v>394</v>
      </c>
      <c r="E23" s="16">
        <v>341</v>
      </c>
      <c r="F23" s="16">
        <v>131</v>
      </c>
      <c r="G23" s="16">
        <v>220</v>
      </c>
      <c r="H23" s="16">
        <v>22</v>
      </c>
      <c r="I23" s="16"/>
      <c r="J23" s="16">
        <v>6</v>
      </c>
      <c r="K23" s="16">
        <v>92</v>
      </c>
      <c r="L23" s="16"/>
      <c r="M23" s="16"/>
      <c r="N23" s="16"/>
      <c r="O23" s="16"/>
    </row>
    <row r="24" spans="1:15" ht="20" customHeight="1">
      <c r="A24" s="289"/>
      <c r="B24" s="16" t="s">
        <v>25</v>
      </c>
      <c r="C24" s="16">
        <v>37</v>
      </c>
      <c r="D24" s="16">
        <v>9</v>
      </c>
      <c r="E24" s="16">
        <v>11</v>
      </c>
      <c r="F24" s="16">
        <v>17</v>
      </c>
      <c r="G24" s="16">
        <v>20</v>
      </c>
      <c r="H24" s="16">
        <v>4</v>
      </c>
      <c r="I24" s="16"/>
      <c r="J24" s="16"/>
      <c r="K24" s="16">
        <v>13</v>
      </c>
      <c r="L24" s="16"/>
      <c r="M24" s="16"/>
      <c r="N24" s="16"/>
      <c r="O24" s="16"/>
    </row>
    <row r="25" spans="1:15" ht="20" customHeight="1">
      <c r="A25" s="289"/>
      <c r="B25" s="16" t="s">
        <v>24</v>
      </c>
      <c r="C25" s="16">
        <v>81</v>
      </c>
      <c r="D25" s="16">
        <v>46</v>
      </c>
      <c r="E25" s="16">
        <v>22</v>
      </c>
      <c r="F25" s="16">
        <v>13</v>
      </c>
      <c r="G25" s="16">
        <v>24</v>
      </c>
      <c r="H25" s="16">
        <v>5</v>
      </c>
      <c r="I25" s="16"/>
      <c r="J25" s="16">
        <v>1</v>
      </c>
      <c r="K25" s="16">
        <v>7</v>
      </c>
      <c r="L25" s="16"/>
      <c r="M25" s="16"/>
      <c r="N25" s="16"/>
      <c r="O25" s="16"/>
    </row>
    <row r="26" spans="1:15" ht="20" customHeight="1">
      <c r="A26" s="289"/>
      <c r="B26" s="16" t="s">
        <v>80</v>
      </c>
      <c r="C26" s="16">
        <v>3846</v>
      </c>
      <c r="D26" s="16">
        <v>1359</v>
      </c>
      <c r="E26" s="16">
        <v>396</v>
      </c>
      <c r="F26" s="16">
        <v>2091</v>
      </c>
      <c r="G26" s="16">
        <v>2652</v>
      </c>
      <c r="H26" s="16">
        <v>81</v>
      </c>
      <c r="I26" s="16">
        <v>4</v>
      </c>
      <c r="J26" s="16">
        <v>20</v>
      </c>
      <c r="K26" s="16">
        <v>1986</v>
      </c>
      <c r="L26" s="40"/>
      <c r="M26" s="16"/>
      <c r="N26" s="16"/>
      <c r="O26" s="16"/>
    </row>
    <row r="27" spans="1:15" ht="20" customHeight="1">
      <c r="A27" s="289"/>
      <c r="B27" s="16" t="s">
        <v>78</v>
      </c>
      <c r="C27" s="16">
        <v>8925</v>
      </c>
      <c r="D27" s="16">
        <v>3446</v>
      </c>
      <c r="E27" s="16">
        <v>2006</v>
      </c>
      <c r="F27" s="16">
        <v>3473</v>
      </c>
      <c r="G27" s="16">
        <v>5714</v>
      </c>
      <c r="H27" s="16">
        <v>859</v>
      </c>
      <c r="I27" s="16">
        <v>34</v>
      </c>
      <c r="J27" s="16">
        <v>394</v>
      </c>
      <c r="K27" s="16">
        <v>2186</v>
      </c>
      <c r="L27" s="40"/>
      <c r="M27" s="16"/>
      <c r="N27" s="16"/>
      <c r="O27" s="16"/>
    </row>
    <row r="28" spans="1:15" ht="20" customHeight="1">
      <c r="A28" s="289"/>
      <c r="B28" s="225" t="s">
        <v>106</v>
      </c>
      <c r="C28" s="225">
        <v>171</v>
      </c>
      <c r="D28" s="225"/>
      <c r="E28" s="222"/>
      <c r="F28" s="222"/>
      <c r="G28" s="222"/>
      <c r="H28" s="222"/>
      <c r="I28" s="222"/>
      <c r="J28" s="222"/>
      <c r="K28" s="222"/>
      <c r="L28" s="41" t="s">
        <v>286</v>
      </c>
      <c r="M28" s="16"/>
      <c r="N28" s="16"/>
      <c r="O28" s="16"/>
    </row>
    <row r="29" spans="1:15" ht="29" customHeight="1">
      <c r="A29" s="289"/>
      <c r="B29" s="225" t="s">
        <v>284</v>
      </c>
      <c r="C29" s="225">
        <v>286</v>
      </c>
      <c r="D29" s="225"/>
      <c r="E29" s="222"/>
      <c r="F29" s="222"/>
      <c r="G29" s="222"/>
      <c r="H29" s="222"/>
      <c r="I29" s="222"/>
      <c r="J29" s="222"/>
      <c r="K29" s="222"/>
      <c r="L29" s="54" t="s">
        <v>283</v>
      </c>
      <c r="M29" s="16"/>
      <c r="N29" s="16"/>
      <c r="O29" s="16"/>
    </row>
    <row r="30" spans="1:15" ht="20" customHeight="1">
      <c r="A30" s="290"/>
      <c r="B30" s="226" t="s">
        <v>285</v>
      </c>
      <c r="C30" s="226">
        <v>16</v>
      </c>
      <c r="D30" s="226"/>
      <c r="E30" s="223"/>
      <c r="F30" s="223"/>
      <c r="G30" s="223"/>
      <c r="H30" s="223"/>
      <c r="I30" s="223"/>
      <c r="J30" s="223"/>
      <c r="K30" s="223"/>
      <c r="L30" s="57"/>
      <c r="M30" s="16"/>
      <c r="N30" s="16"/>
      <c r="O30" s="16"/>
    </row>
    <row r="31" spans="1:15" ht="20" customHeight="1">
      <c r="A31" s="291">
        <v>2022</v>
      </c>
      <c r="B31" s="16" t="s">
        <v>17</v>
      </c>
      <c r="C31" s="16">
        <v>6505</v>
      </c>
      <c r="D31" s="16">
        <v>3668</v>
      </c>
      <c r="E31" s="16">
        <v>2623</v>
      </c>
      <c r="F31" s="16">
        <v>214</v>
      </c>
      <c r="G31" s="16">
        <v>526</v>
      </c>
      <c r="H31" s="16">
        <v>32</v>
      </c>
      <c r="I31" s="16"/>
      <c r="J31" s="16"/>
      <c r="K31" s="16">
        <v>182</v>
      </c>
      <c r="L31" s="16"/>
      <c r="M31" s="16"/>
      <c r="N31" s="16"/>
      <c r="O31" s="16"/>
    </row>
    <row r="32" spans="1:15" ht="20" customHeight="1">
      <c r="A32" s="289"/>
      <c r="B32" s="16" t="s">
        <v>19</v>
      </c>
      <c r="C32" s="16">
        <v>2126</v>
      </c>
      <c r="D32" s="16">
        <v>1188</v>
      </c>
      <c r="E32" s="16">
        <v>888</v>
      </c>
      <c r="F32" s="16">
        <v>50</v>
      </c>
      <c r="G32" s="16">
        <v>109</v>
      </c>
      <c r="H32" s="16">
        <v>14</v>
      </c>
      <c r="I32" s="16">
        <v>1</v>
      </c>
      <c r="J32" s="16"/>
      <c r="K32" s="16">
        <v>35</v>
      </c>
      <c r="L32" s="16"/>
      <c r="M32" s="16"/>
      <c r="N32" s="16"/>
      <c r="O32" s="16"/>
    </row>
    <row r="33" spans="1:15" ht="20" customHeight="1">
      <c r="A33" s="289"/>
      <c r="B33" s="16" t="s">
        <v>22</v>
      </c>
      <c r="C33" s="16">
        <v>245</v>
      </c>
      <c r="D33" s="16">
        <v>145</v>
      </c>
      <c r="E33" s="16">
        <v>45</v>
      </c>
      <c r="F33" s="41">
        <v>55</v>
      </c>
      <c r="G33" s="16">
        <v>88</v>
      </c>
      <c r="H33" s="16">
        <v>8</v>
      </c>
      <c r="I33" s="16"/>
      <c r="J33" s="16"/>
      <c r="K33" s="16">
        <v>47</v>
      </c>
      <c r="L33" s="16"/>
      <c r="M33" s="16"/>
      <c r="N33" s="16"/>
      <c r="O33" s="16"/>
    </row>
    <row r="34" spans="1:15" ht="20" customHeight="1">
      <c r="A34" s="289"/>
      <c r="B34" s="16" t="s">
        <v>21</v>
      </c>
      <c r="C34" s="16">
        <v>532</v>
      </c>
      <c r="D34" s="16">
        <v>298</v>
      </c>
      <c r="E34" s="16">
        <v>35</v>
      </c>
      <c r="F34" s="16">
        <v>199</v>
      </c>
      <c r="G34" s="16">
        <v>320</v>
      </c>
      <c r="H34" s="16">
        <v>2</v>
      </c>
      <c r="I34" s="16"/>
      <c r="J34" s="16"/>
      <c r="K34" s="16">
        <v>197</v>
      </c>
      <c r="L34" s="16"/>
      <c r="M34" s="16"/>
      <c r="N34" s="16"/>
      <c r="O34" s="16"/>
    </row>
    <row r="35" spans="1:15" ht="20" customHeight="1">
      <c r="A35" s="289"/>
      <c r="B35" s="16" t="s">
        <v>23</v>
      </c>
      <c r="C35" s="16">
        <v>205</v>
      </c>
      <c r="D35" s="16">
        <v>157</v>
      </c>
      <c r="E35" s="16">
        <v>29</v>
      </c>
      <c r="F35" s="16">
        <v>19</v>
      </c>
      <c r="G35" s="16">
        <v>40</v>
      </c>
      <c r="H35" s="16">
        <v>1</v>
      </c>
      <c r="I35" s="16">
        <v>1</v>
      </c>
      <c r="J35" s="16"/>
      <c r="K35" s="16">
        <v>17</v>
      </c>
      <c r="L35" s="16"/>
      <c r="M35" s="16"/>
      <c r="N35" s="16"/>
      <c r="O35" s="16"/>
    </row>
    <row r="36" spans="1:15" ht="20" customHeight="1">
      <c r="A36" s="289"/>
      <c r="B36" s="16" t="s">
        <v>18</v>
      </c>
      <c r="C36" s="16">
        <v>2530</v>
      </c>
      <c r="D36" s="16">
        <v>1497</v>
      </c>
      <c r="E36" s="16">
        <v>1023</v>
      </c>
      <c r="F36" s="16">
        <v>10</v>
      </c>
      <c r="G36" s="16">
        <v>153</v>
      </c>
      <c r="H36" s="16"/>
      <c r="I36" s="16"/>
      <c r="J36" s="16"/>
      <c r="K36" s="16">
        <v>10</v>
      </c>
      <c r="L36" s="41" t="s">
        <v>50</v>
      </c>
      <c r="M36" s="59" t="s">
        <v>50</v>
      </c>
      <c r="N36" s="39"/>
      <c r="O36" s="16"/>
    </row>
    <row r="37" spans="1:15" ht="20" customHeight="1">
      <c r="A37" s="289"/>
      <c r="B37" s="16" t="s">
        <v>20</v>
      </c>
      <c r="C37" s="16">
        <v>1240</v>
      </c>
      <c r="D37" s="16">
        <v>673</v>
      </c>
      <c r="E37" s="16">
        <v>490</v>
      </c>
      <c r="F37" s="16">
        <v>77</v>
      </c>
      <c r="G37" s="16">
        <v>167</v>
      </c>
      <c r="H37" s="16">
        <v>20</v>
      </c>
      <c r="I37" s="16"/>
      <c r="J37" s="16"/>
      <c r="K37" s="16">
        <v>57</v>
      </c>
      <c r="L37" s="16"/>
      <c r="M37" s="16"/>
      <c r="N37" s="16"/>
      <c r="O37" s="16"/>
    </row>
    <row r="38" spans="1:15" ht="20" customHeight="1">
      <c r="A38" s="289"/>
      <c r="B38" s="16" t="s">
        <v>25</v>
      </c>
      <c r="C38" s="16">
        <v>47</v>
      </c>
      <c r="D38" s="16">
        <v>33</v>
      </c>
      <c r="E38" s="16">
        <v>3</v>
      </c>
      <c r="F38" s="16">
        <v>11</v>
      </c>
      <c r="G38" s="16">
        <v>19</v>
      </c>
      <c r="H38" s="16">
        <v>3</v>
      </c>
      <c r="I38" s="16"/>
      <c r="J38" s="16"/>
      <c r="K38" s="16">
        <v>8</v>
      </c>
      <c r="L38" s="41" t="s">
        <v>50</v>
      </c>
      <c r="M38" s="16"/>
      <c r="N38" s="16"/>
      <c r="O38" s="16"/>
    </row>
    <row r="39" spans="1:15" ht="20" customHeight="1">
      <c r="A39" s="289"/>
      <c r="B39" s="16" t="s">
        <v>24</v>
      </c>
      <c r="C39" s="16">
        <v>59</v>
      </c>
      <c r="D39" s="16">
        <v>51</v>
      </c>
      <c r="E39" s="16">
        <v>1</v>
      </c>
      <c r="F39" s="16">
        <v>7</v>
      </c>
      <c r="G39" s="16">
        <v>11</v>
      </c>
      <c r="H39" s="16">
        <v>1</v>
      </c>
      <c r="I39" s="16"/>
      <c r="J39" s="16"/>
      <c r="K39" s="16">
        <v>6</v>
      </c>
      <c r="L39" s="16"/>
      <c r="M39" s="16"/>
      <c r="N39" s="16"/>
      <c r="O39" s="16"/>
    </row>
    <row r="40" spans="1:15" ht="20" customHeight="1">
      <c r="A40" s="289"/>
      <c r="B40" s="16" t="s">
        <v>80</v>
      </c>
      <c r="C40" s="16">
        <v>3620</v>
      </c>
      <c r="D40" s="16">
        <v>1721</v>
      </c>
      <c r="E40" s="16">
        <v>125</v>
      </c>
      <c r="F40" s="16">
        <v>1774</v>
      </c>
      <c r="G40" s="16">
        <v>2399</v>
      </c>
      <c r="H40" s="16">
        <v>16</v>
      </c>
      <c r="J40" s="16">
        <v>1</v>
      </c>
      <c r="K40" s="16">
        <v>1757</v>
      </c>
      <c r="L40" s="16"/>
      <c r="M40" s="16"/>
      <c r="N40" s="16"/>
      <c r="O40" s="16"/>
    </row>
    <row r="41" spans="1:15" ht="20" customHeight="1">
      <c r="A41" s="289"/>
      <c r="B41" s="16" t="s">
        <v>78</v>
      </c>
      <c r="C41" s="16">
        <v>8960</v>
      </c>
      <c r="D41" s="16">
        <v>5317</v>
      </c>
      <c r="E41" s="16">
        <v>692</v>
      </c>
      <c r="F41" s="16">
        <v>2951</v>
      </c>
      <c r="G41" s="16">
        <v>4861</v>
      </c>
      <c r="H41" s="16">
        <v>189</v>
      </c>
      <c r="I41" s="16">
        <v>2</v>
      </c>
      <c r="J41" s="16">
        <v>2</v>
      </c>
      <c r="K41" s="16">
        <v>2759</v>
      </c>
      <c r="L41" s="16"/>
      <c r="M41" s="16"/>
      <c r="N41" s="16"/>
      <c r="O41" s="16"/>
    </row>
    <row r="42" spans="1:15" ht="20" customHeight="1">
      <c r="A42" s="289"/>
      <c r="B42" s="201" t="s">
        <v>106</v>
      </c>
      <c r="C42" s="201">
        <v>184</v>
      </c>
      <c r="D42" s="201"/>
      <c r="E42" s="201"/>
      <c r="F42" s="201"/>
      <c r="G42" s="201"/>
      <c r="H42" s="201"/>
      <c r="I42" s="201"/>
      <c r="J42" s="201"/>
      <c r="K42" s="201"/>
      <c r="L42" s="41" t="s">
        <v>286</v>
      </c>
      <c r="M42" s="16"/>
      <c r="N42" s="16"/>
      <c r="O42" s="16"/>
    </row>
    <row r="43" spans="1:15" ht="29" customHeight="1">
      <c r="A43" s="289"/>
      <c r="B43" s="225" t="s">
        <v>284</v>
      </c>
      <c r="C43" s="201">
        <v>241</v>
      </c>
      <c r="D43" s="201"/>
      <c r="E43" s="201"/>
      <c r="F43" s="201"/>
      <c r="G43" s="201"/>
      <c r="H43" s="201"/>
      <c r="I43" s="201"/>
      <c r="J43" s="201"/>
      <c r="K43" s="201"/>
      <c r="L43" s="54" t="s">
        <v>283</v>
      </c>
      <c r="M43" s="16"/>
      <c r="N43" s="16"/>
      <c r="O43" s="16"/>
    </row>
    <row r="44" spans="1:15" ht="25" customHeight="1">
      <c r="A44" s="290"/>
      <c r="B44" s="226" t="s">
        <v>285</v>
      </c>
      <c r="C44" s="226">
        <v>22</v>
      </c>
      <c r="D44" s="226"/>
      <c r="E44" s="226"/>
      <c r="F44" s="226"/>
      <c r="G44" s="226"/>
      <c r="H44" s="226"/>
      <c r="I44" s="226"/>
      <c r="J44" s="226"/>
      <c r="K44" s="226"/>
      <c r="L44" s="57"/>
      <c r="M44" s="16"/>
      <c r="N44" s="16"/>
      <c r="O44" s="16"/>
    </row>
    <row r="46" spans="1:15" ht="20" customHeight="1">
      <c r="B46" s="292" t="s">
        <v>184</v>
      </c>
      <c r="C46" s="292"/>
      <c r="D46" s="292"/>
      <c r="E46" s="292"/>
      <c r="F46" s="292"/>
      <c r="G46" s="292"/>
      <c r="H46" s="292"/>
      <c r="I46" s="292"/>
      <c r="J46" s="292"/>
      <c r="K46" s="292"/>
      <c r="L46" s="292"/>
      <c r="M46" s="292"/>
      <c r="N46" s="292"/>
      <c r="O46" s="292"/>
    </row>
    <row r="47" spans="1:15" ht="33" customHeight="1">
      <c r="A47" s="2"/>
      <c r="B47" s="2"/>
      <c r="C47" s="138">
        <v>2024</v>
      </c>
      <c r="D47" s="138">
        <v>2023</v>
      </c>
      <c r="E47" s="138">
        <v>2022</v>
      </c>
      <c r="F47" s="273" t="s">
        <v>185</v>
      </c>
      <c r="G47" s="284"/>
      <c r="H47" s="274"/>
    </row>
    <row r="48" spans="1:15" ht="20" customHeight="1">
      <c r="A48" s="42" t="s">
        <v>16</v>
      </c>
      <c r="B48" s="122"/>
      <c r="C48" s="104">
        <v>72</v>
      </c>
      <c r="D48" s="104">
        <v>84</v>
      </c>
      <c r="E48" s="104">
        <v>72</v>
      </c>
      <c r="F48" s="285"/>
      <c r="G48" s="286"/>
      <c r="H48" s="287"/>
    </row>
    <row r="49" spans="1:13" ht="20" customHeight="1">
      <c r="A49" s="128" t="s">
        <v>180</v>
      </c>
      <c r="B49" s="123" t="s">
        <v>0</v>
      </c>
      <c r="C49" s="104">
        <v>9</v>
      </c>
      <c r="D49" s="104">
        <v>10</v>
      </c>
      <c r="E49" s="104">
        <v>11</v>
      </c>
      <c r="F49" s="275"/>
      <c r="G49" s="276"/>
      <c r="H49" s="277"/>
    </row>
    <row r="50" spans="1:13" ht="20" customHeight="1">
      <c r="A50" s="129"/>
      <c r="B50" s="124" t="s">
        <v>1</v>
      </c>
      <c r="C50" s="125">
        <v>10</v>
      </c>
      <c r="D50" s="125">
        <v>6</v>
      </c>
      <c r="E50" s="125">
        <v>11</v>
      </c>
      <c r="F50" s="275"/>
      <c r="G50" s="276"/>
      <c r="H50" s="277"/>
    </row>
    <row r="51" spans="1:13" ht="20" customHeight="1">
      <c r="A51" s="42" t="s">
        <v>78</v>
      </c>
      <c r="B51" s="126"/>
      <c r="C51" s="125"/>
      <c r="D51" s="125"/>
      <c r="E51" s="125"/>
      <c r="F51" s="275"/>
      <c r="G51" s="276"/>
      <c r="H51" s="277"/>
    </row>
    <row r="52" spans="1:13" ht="20" customHeight="1">
      <c r="A52" s="282" t="s">
        <v>182</v>
      </c>
      <c r="B52" s="134" t="s">
        <v>98</v>
      </c>
      <c r="C52" s="127">
        <v>8240</v>
      </c>
      <c r="D52" s="127">
        <v>8925</v>
      </c>
      <c r="E52" s="227">
        <v>8960</v>
      </c>
      <c r="F52" s="275"/>
      <c r="G52" s="276"/>
      <c r="H52" s="277"/>
    </row>
    <row r="53" spans="1:13" ht="20" customHeight="1">
      <c r="A53" s="283"/>
      <c r="B53" s="134" t="s">
        <v>80</v>
      </c>
      <c r="C53" s="127">
        <v>4072</v>
      </c>
      <c r="D53" s="127">
        <v>3846</v>
      </c>
      <c r="E53" s="104">
        <v>3620</v>
      </c>
      <c r="F53" s="278" t="s">
        <v>50</v>
      </c>
      <c r="G53" s="279"/>
      <c r="H53" s="280"/>
    </row>
    <row r="54" spans="1:13" ht="33" customHeight="1">
      <c r="A54" s="281" t="s">
        <v>181</v>
      </c>
      <c r="B54" s="134" t="s">
        <v>82</v>
      </c>
      <c r="C54" s="127">
        <v>6584</v>
      </c>
      <c r="D54" s="127">
        <v>5564</v>
      </c>
      <c r="E54" s="104">
        <v>4725</v>
      </c>
      <c r="F54" s="275"/>
      <c r="G54" s="276"/>
      <c r="H54" s="277"/>
    </row>
    <row r="55" spans="1:13" ht="20" customHeight="1">
      <c r="A55" s="282"/>
      <c r="B55" s="134" t="s">
        <v>83</v>
      </c>
      <c r="C55" s="127">
        <v>5097</v>
      </c>
      <c r="D55" s="127">
        <v>4805</v>
      </c>
      <c r="E55" s="104">
        <v>7041</v>
      </c>
      <c r="F55" s="275"/>
      <c r="G55" s="276"/>
      <c r="H55" s="277"/>
    </row>
    <row r="56" spans="1:13" ht="20" customHeight="1">
      <c r="A56" s="283"/>
      <c r="B56" s="135" t="s">
        <v>81</v>
      </c>
      <c r="C56" s="127">
        <v>2744</v>
      </c>
      <c r="D56" s="127">
        <v>2402</v>
      </c>
      <c r="E56" s="104">
        <v>817</v>
      </c>
      <c r="F56" s="275"/>
      <c r="G56" s="276"/>
      <c r="H56" s="277"/>
    </row>
    <row r="57" spans="1:13" ht="20" customHeight="1">
      <c r="A57" s="132" t="s">
        <v>84</v>
      </c>
      <c r="B57" s="47" t="s">
        <v>85</v>
      </c>
      <c r="C57" s="43">
        <v>749</v>
      </c>
      <c r="D57" s="43">
        <v>940</v>
      </c>
      <c r="E57" s="20">
        <v>205</v>
      </c>
      <c r="F57" s="275"/>
      <c r="G57" s="276"/>
      <c r="H57" s="277"/>
    </row>
    <row r="58" spans="1:13" ht="20" customHeight="1">
      <c r="A58" s="130"/>
      <c r="B58" s="47" t="s">
        <v>86</v>
      </c>
      <c r="C58" s="43">
        <v>63</v>
      </c>
      <c r="D58" s="43">
        <v>38</v>
      </c>
      <c r="E58" s="20">
        <v>1</v>
      </c>
      <c r="F58" s="275"/>
      <c r="G58" s="276"/>
      <c r="H58" s="277"/>
      <c r="M58" s="1" t="s">
        <v>50</v>
      </c>
    </row>
    <row r="59" spans="1:13" ht="20" customHeight="1">
      <c r="A59" s="130"/>
      <c r="B59" s="47" t="s">
        <v>87</v>
      </c>
      <c r="C59" s="43">
        <v>454</v>
      </c>
      <c r="D59" s="43">
        <v>414</v>
      </c>
      <c r="E59" s="20">
        <v>3</v>
      </c>
      <c r="F59" s="275"/>
      <c r="G59" s="276"/>
      <c r="H59" s="277"/>
    </row>
    <row r="60" spans="1:13" ht="20" customHeight="1">
      <c r="A60" s="131"/>
      <c r="B60" s="47" t="s">
        <v>88</v>
      </c>
      <c r="C60" s="43">
        <v>5318</v>
      </c>
      <c r="D60" s="43">
        <v>4172</v>
      </c>
      <c r="E60" s="20">
        <v>4515</v>
      </c>
      <c r="F60" s="275"/>
      <c r="G60" s="276"/>
      <c r="H60" s="277"/>
    </row>
    <row r="61" spans="1:13" ht="20" customHeight="1">
      <c r="A61" s="42" t="s">
        <v>183</v>
      </c>
      <c r="B61" s="136"/>
      <c r="C61" s="43"/>
      <c r="D61" s="43"/>
      <c r="E61" s="20"/>
      <c r="F61" s="275"/>
      <c r="G61" s="276"/>
      <c r="H61" s="277"/>
    </row>
    <row r="62" spans="1:13" ht="20" customHeight="1">
      <c r="A62" s="128" t="s">
        <v>58</v>
      </c>
      <c r="B62" s="137" t="s">
        <v>1</v>
      </c>
      <c r="C62" s="20">
        <v>12009</v>
      </c>
      <c r="D62" s="20">
        <v>12818</v>
      </c>
      <c r="E62" s="20">
        <v>12470</v>
      </c>
      <c r="F62" s="275"/>
      <c r="G62" s="276"/>
      <c r="H62" s="277"/>
    </row>
    <row r="63" spans="1:13" ht="20" customHeight="1">
      <c r="A63" s="129"/>
      <c r="B63" s="137" t="s">
        <v>0</v>
      </c>
      <c r="C63" s="20">
        <v>308</v>
      </c>
      <c r="D63" s="20">
        <v>326</v>
      </c>
      <c r="E63" s="20">
        <v>310</v>
      </c>
      <c r="F63" s="278" t="s">
        <v>50</v>
      </c>
      <c r="G63" s="279"/>
      <c r="H63" s="280"/>
    </row>
    <row r="64" spans="1:13" ht="20" customHeight="1">
      <c r="A64" s="128" t="s">
        <v>77</v>
      </c>
      <c r="B64" s="137" t="s">
        <v>13</v>
      </c>
      <c r="C64" s="20">
        <v>1447</v>
      </c>
      <c r="D64" s="20">
        <v>1627</v>
      </c>
      <c r="E64" s="20">
        <v>653</v>
      </c>
      <c r="F64" s="139"/>
      <c r="G64" s="140"/>
      <c r="H64" s="39"/>
    </row>
    <row r="65" spans="1:8" ht="20" customHeight="1">
      <c r="A65" s="133"/>
      <c r="B65" s="137" t="s">
        <v>14</v>
      </c>
      <c r="C65" s="20">
        <v>2514</v>
      </c>
      <c r="D65" s="20">
        <v>2837</v>
      </c>
      <c r="E65" s="20">
        <v>4055</v>
      </c>
      <c r="F65" s="275"/>
      <c r="G65" s="276"/>
      <c r="H65" s="277"/>
    </row>
    <row r="66" spans="1:8" ht="20" customHeight="1">
      <c r="A66" s="129"/>
      <c r="B66" s="137" t="s">
        <v>15</v>
      </c>
      <c r="C66" s="20">
        <v>8021</v>
      </c>
      <c r="D66" s="20">
        <v>8307</v>
      </c>
      <c r="E66" s="20">
        <v>8007</v>
      </c>
      <c r="F66" s="275"/>
      <c r="G66" s="276"/>
      <c r="H66" s="277"/>
    </row>
  </sheetData>
  <mergeCells count="26">
    <mergeCell ref="A52:A53"/>
    <mergeCell ref="F52:H52"/>
    <mergeCell ref="F53:H53"/>
    <mergeCell ref="A1:O1"/>
    <mergeCell ref="A17:A30"/>
    <mergeCell ref="A3:A16"/>
    <mergeCell ref="A31:A44"/>
    <mergeCell ref="B46:O46"/>
    <mergeCell ref="F47:H47"/>
    <mergeCell ref="F48:H48"/>
    <mergeCell ref="F49:H49"/>
    <mergeCell ref="F50:H50"/>
    <mergeCell ref="F51:H51"/>
    <mergeCell ref="F62:H62"/>
    <mergeCell ref="F63:H63"/>
    <mergeCell ref="F65:H65"/>
    <mergeCell ref="F66:H66"/>
    <mergeCell ref="A54:A56"/>
    <mergeCell ref="F54:H54"/>
    <mergeCell ref="F55:H55"/>
    <mergeCell ref="F60:H60"/>
    <mergeCell ref="F61:H61"/>
    <mergeCell ref="F56:H56"/>
    <mergeCell ref="F57:H57"/>
    <mergeCell ref="F58:H58"/>
    <mergeCell ref="F59:H59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72F01-B621-314F-9FC3-DF0E127ADAD9}">
  <dimension ref="A1:L27"/>
  <sheetViews>
    <sheetView showGridLines="0" zoomScaleNormal="100" workbookViewId="0">
      <pane xSplit="1" ySplit="2" topLeftCell="B3" activePane="bottomRight" state="frozen"/>
      <selection pane="topRight"/>
      <selection pane="bottomLeft"/>
      <selection pane="bottomRight" activeCell="N24" sqref="N24"/>
    </sheetView>
  </sheetViews>
  <sheetFormatPr baseColWidth="10" defaultColWidth="16.33203125" defaultRowHeight="20" customHeight="1"/>
  <cols>
    <col min="1" max="1" width="8.83203125" style="1" customWidth="1"/>
    <col min="2" max="2" width="35.33203125" style="1" customWidth="1"/>
    <col min="3" max="3" width="8.33203125" style="1" customWidth="1"/>
    <col min="4" max="4" width="7.5" style="1" customWidth="1"/>
    <col min="5" max="5" width="9.6640625" style="1" customWidth="1"/>
    <col min="6" max="6" width="8" style="1" customWidth="1"/>
    <col min="7" max="7" width="7.5" style="1" customWidth="1"/>
    <col min="8" max="9" width="8.33203125" style="1" customWidth="1"/>
    <col min="10" max="10" width="6.83203125" style="1" customWidth="1"/>
    <col min="11" max="11" width="9.33203125" style="1" customWidth="1"/>
    <col min="12" max="12" width="46.33203125" style="1" customWidth="1"/>
    <col min="13" max="13" width="16.33203125" style="1" customWidth="1"/>
    <col min="14" max="16384" width="16.33203125" style="1"/>
  </cols>
  <sheetData>
    <row r="1" spans="1:12" ht="27.75" customHeight="1">
      <c r="A1" s="272" t="s">
        <v>26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1:12" ht="20" customHeight="1">
      <c r="A2" s="2"/>
      <c r="B2" s="2"/>
      <c r="C2" s="25">
        <v>2024</v>
      </c>
      <c r="D2" s="2">
        <v>2023</v>
      </c>
      <c r="E2" s="25">
        <v>2022</v>
      </c>
      <c r="F2" s="25">
        <v>2021</v>
      </c>
      <c r="G2" s="25">
        <v>2020</v>
      </c>
      <c r="H2" s="25">
        <v>2019</v>
      </c>
      <c r="I2" s="25"/>
      <c r="J2" s="25"/>
      <c r="K2" s="25">
        <v>2022</v>
      </c>
      <c r="L2" s="3" t="s">
        <v>111</v>
      </c>
    </row>
    <row r="3" spans="1:12" ht="29" customHeight="1">
      <c r="A3" s="13"/>
      <c r="B3" s="18" t="s">
        <v>10</v>
      </c>
      <c r="C3" s="231"/>
      <c r="D3" s="231"/>
      <c r="E3" s="16"/>
      <c r="F3" s="16"/>
      <c r="G3" s="16"/>
      <c r="H3" s="16"/>
      <c r="I3" s="16"/>
      <c r="J3" s="16"/>
      <c r="K3" s="16"/>
      <c r="L3" s="52" t="s">
        <v>109</v>
      </c>
    </row>
    <row r="4" spans="1:12" ht="20.25" customHeight="1">
      <c r="A4" s="13"/>
      <c r="B4" s="19" t="s">
        <v>0</v>
      </c>
      <c r="C4" s="20">
        <v>2073</v>
      </c>
      <c r="D4" s="20">
        <v>2657</v>
      </c>
      <c r="E4" s="23">
        <v>2175</v>
      </c>
      <c r="F4" s="20"/>
      <c r="G4" s="20"/>
      <c r="H4" s="16"/>
      <c r="I4" s="16"/>
      <c r="J4" s="16"/>
      <c r="K4" s="16"/>
      <c r="L4" s="16"/>
    </row>
    <row r="5" spans="1:12" ht="20.25" customHeight="1">
      <c r="A5" s="13"/>
      <c r="B5" s="19" t="s">
        <v>1</v>
      </c>
      <c r="C5" s="20">
        <v>195</v>
      </c>
      <c r="D5" s="20">
        <v>300</v>
      </c>
      <c r="E5" s="45" t="s">
        <v>89</v>
      </c>
      <c r="F5" s="20"/>
      <c r="G5" s="20"/>
      <c r="H5" s="16"/>
      <c r="I5" s="16"/>
      <c r="J5" s="16"/>
      <c r="K5" s="16"/>
      <c r="L5" s="16"/>
    </row>
    <row r="6" spans="1:12" ht="20" customHeight="1">
      <c r="A6" s="13"/>
      <c r="B6" s="19" t="s">
        <v>11</v>
      </c>
      <c r="C6" s="16">
        <f>C4+C5</f>
        <v>2268</v>
      </c>
      <c r="D6" s="16">
        <f>D4+D5</f>
        <v>2957</v>
      </c>
      <c r="E6" s="16">
        <f>E4+E5</f>
        <v>2491</v>
      </c>
      <c r="F6" s="16"/>
      <c r="G6" s="16"/>
      <c r="H6" s="16"/>
      <c r="I6" s="16"/>
      <c r="J6" s="16"/>
      <c r="K6" s="16"/>
      <c r="L6" s="16"/>
    </row>
    <row r="7" spans="1:12" ht="20" customHeight="1">
      <c r="A7" s="13"/>
      <c r="B7" s="18" t="s">
        <v>12</v>
      </c>
      <c r="C7" s="16"/>
      <c r="D7" s="16"/>
      <c r="E7" s="46"/>
      <c r="F7" s="16"/>
      <c r="G7" s="16"/>
      <c r="H7" s="16"/>
      <c r="I7" s="16"/>
      <c r="J7" s="16"/>
      <c r="K7" s="16"/>
      <c r="L7" s="41"/>
    </row>
    <row r="8" spans="1:12" ht="20.25" customHeight="1">
      <c r="A8" s="13"/>
      <c r="B8" s="19" t="s">
        <v>0</v>
      </c>
      <c r="C8" s="21">
        <v>404</v>
      </c>
      <c r="D8" s="21">
        <v>837</v>
      </c>
      <c r="E8" s="21" t="s">
        <v>90</v>
      </c>
      <c r="F8" s="21"/>
      <c r="G8" s="21"/>
      <c r="H8" s="16"/>
      <c r="I8" s="16"/>
      <c r="J8" s="16"/>
      <c r="K8" s="16"/>
      <c r="L8" s="41" t="s">
        <v>50</v>
      </c>
    </row>
    <row r="9" spans="1:12" ht="20" customHeight="1">
      <c r="A9" s="13"/>
      <c r="B9" s="19" t="s">
        <v>1</v>
      </c>
      <c r="C9" s="21">
        <v>54</v>
      </c>
      <c r="D9" s="21">
        <v>93</v>
      </c>
      <c r="E9" s="21">
        <v>60</v>
      </c>
      <c r="F9" s="21"/>
      <c r="G9" s="21"/>
      <c r="H9" s="16"/>
      <c r="I9" s="16"/>
      <c r="J9" s="16"/>
      <c r="K9" s="16"/>
      <c r="L9" s="16"/>
    </row>
    <row r="10" spans="1:12" ht="24.75" customHeight="1">
      <c r="A10" s="13"/>
      <c r="B10" s="19" t="s">
        <v>11</v>
      </c>
      <c r="C10" s="21">
        <f>C8+C9</f>
        <v>458</v>
      </c>
      <c r="D10" s="21">
        <f>D8+D9</f>
        <v>930</v>
      </c>
      <c r="E10" s="21">
        <f>E8+E9</f>
        <v>531</v>
      </c>
      <c r="F10" s="21"/>
      <c r="G10" s="21"/>
      <c r="H10" s="16"/>
      <c r="I10" s="16"/>
      <c r="J10" s="16"/>
      <c r="K10" s="16"/>
      <c r="L10" s="16"/>
    </row>
    <row r="11" spans="1:12" ht="21" customHeight="1">
      <c r="A11" s="13"/>
      <c r="B11" s="13"/>
      <c r="C11" s="293" t="s">
        <v>76</v>
      </c>
      <c r="D11" s="294"/>
      <c r="E11" s="295"/>
      <c r="F11" s="293" t="s">
        <v>93</v>
      </c>
      <c r="G11" s="294"/>
      <c r="H11" s="295"/>
      <c r="I11" s="293" t="s">
        <v>94</v>
      </c>
      <c r="J11" s="294"/>
      <c r="K11" s="295"/>
      <c r="L11" s="13"/>
    </row>
    <row r="12" spans="1:12" ht="21" customHeight="1">
      <c r="A12" s="13"/>
      <c r="B12" s="50"/>
      <c r="C12" s="235" t="s">
        <v>303</v>
      </c>
      <c r="D12" s="235" t="s">
        <v>304</v>
      </c>
      <c r="E12" s="235" t="s">
        <v>305</v>
      </c>
      <c r="F12" s="235" t="s">
        <v>303</v>
      </c>
      <c r="G12" s="235" t="s">
        <v>304</v>
      </c>
      <c r="H12" s="235" t="s">
        <v>305</v>
      </c>
      <c r="I12" s="235" t="s">
        <v>303</v>
      </c>
      <c r="J12" s="235" t="s">
        <v>304</v>
      </c>
      <c r="K12" s="235" t="s">
        <v>305</v>
      </c>
      <c r="L12" s="50"/>
    </row>
    <row r="13" spans="1:12" ht="31" customHeight="1">
      <c r="A13" s="13"/>
      <c r="B13" s="245" t="s">
        <v>92</v>
      </c>
      <c r="C13" s="232"/>
      <c r="D13" s="232"/>
      <c r="E13" s="233">
        <v>0.77</v>
      </c>
      <c r="F13" s="233"/>
      <c r="G13" s="233"/>
      <c r="H13" s="233">
        <v>0.71</v>
      </c>
      <c r="I13" s="233"/>
      <c r="J13" s="233"/>
      <c r="K13" s="53">
        <v>0.76</v>
      </c>
      <c r="L13" s="52" t="s">
        <v>112</v>
      </c>
    </row>
    <row r="14" spans="1:12" ht="31" customHeight="1">
      <c r="A14" s="13"/>
      <c r="B14" s="246" t="s">
        <v>102</v>
      </c>
      <c r="C14" s="234">
        <f>E14-D14</f>
        <v>1492</v>
      </c>
      <c r="D14" s="232">
        <v>209</v>
      </c>
      <c r="E14" s="234">
        <v>1701</v>
      </c>
      <c r="F14" s="234">
        <v>1586</v>
      </c>
      <c r="G14" s="234">
        <v>696</v>
      </c>
      <c r="H14" s="234">
        <f>F14+G14</f>
        <v>2282</v>
      </c>
      <c r="I14" s="247">
        <v>1159</v>
      </c>
      <c r="J14" s="247">
        <v>43</v>
      </c>
      <c r="K14" s="247">
        <f>I14+J14</f>
        <v>1202</v>
      </c>
      <c r="L14" s="52" t="s">
        <v>112</v>
      </c>
    </row>
    <row r="15" spans="1:12" ht="31" customHeight="1">
      <c r="A15" s="13"/>
      <c r="B15" s="236" t="s">
        <v>97</v>
      </c>
      <c r="C15" s="239">
        <f>C16+C17+C18+C19+C20+C21+C22</f>
        <v>754</v>
      </c>
      <c r="D15" s="239">
        <f t="shared" ref="D15:K15" si="0">D16+D17+D18+D19+D20+D21+D22</f>
        <v>39</v>
      </c>
      <c r="E15" s="239">
        <f t="shared" si="0"/>
        <v>793</v>
      </c>
      <c r="F15" s="239">
        <f t="shared" si="0"/>
        <v>668</v>
      </c>
      <c r="G15" s="239">
        <f t="shared" si="0"/>
        <v>21</v>
      </c>
      <c r="H15" s="239">
        <f t="shared" si="0"/>
        <v>689</v>
      </c>
      <c r="I15" s="239">
        <f t="shared" si="0"/>
        <v>1286</v>
      </c>
      <c r="J15" s="239">
        <f t="shared" si="0"/>
        <v>60</v>
      </c>
      <c r="K15" s="239">
        <f t="shared" si="0"/>
        <v>1346</v>
      </c>
      <c r="L15" s="185"/>
    </row>
    <row r="16" spans="1:12" ht="17" customHeight="1">
      <c r="A16" s="13"/>
      <c r="B16" s="51" t="s">
        <v>296</v>
      </c>
      <c r="C16" s="232">
        <v>44</v>
      </c>
      <c r="D16" s="232">
        <v>0</v>
      </c>
      <c r="E16" s="232">
        <v>44</v>
      </c>
      <c r="F16" s="232">
        <v>40</v>
      </c>
      <c r="G16" s="232">
        <v>0</v>
      </c>
      <c r="H16" s="232">
        <v>40</v>
      </c>
      <c r="I16" s="232">
        <v>42</v>
      </c>
      <c r="J16" s="232">
        <v>0</v>
      </c>
      <c r="K16" s="232">
        <v>42</v>
      </c>
      <c r="L16" s="185"/>
    </row>
    <row r="17" spans="1:12" ht="17" customHeight="1">
      <c r="A17" s="13"/>
      <c r="B17" s="51" t="s">
        <v>297</v>
      </c>
      <c r="C17" s="232">
        <v>88</v>
      </c>
      <c r="D17" s="232">
        <v>6</v>
      </c>
      <c r="E17" s="232">
        <v>94</v>
      </c>
      <c r="F17" s="232">
        <v>118</v>
      </c>
      <c r="G17" s="232">
        <v>1</v>
      </c>
      <c r="H17" s="232">
        <v>119</v>
      </c>
      <c r="I17" s="232">
        <v>235</v>
      </c>
      <c r="J17" s="232">
        <v>25</v>
      </c>
      <c r="K17" s="232">
        <v>260</v>
      </c>
      <c r="L17" s="185"/>
    </row>
    <row r="18" spans="1:12" ht="16" customHeight="1">
      <c r="A18" s="13"/>
      <c r="B18" s="51" t="s">
        <v>298</v>
      </c>
      <c r="C18" s="232">
        <v>88</v>
      </c>
      <c r="D18" s="232">
        <v>8</v>
      </c>
      <c r="E18" s="232">
        <v>96</v>
      </c>
      <c r="F18" s="232">
        <v>98</v>
      </c>
      <c r="G18" s="232">
        <v>7</v>
      </c>
      <c r="H18" s="232">
        <v>105</v>
      </c>
      <c r="I18" s="232">
        <v>145</v>
      </c>
      <c r="J18" s="232">
        <v>12</v>
      </c>
      <c r="K18" s="232">
        <v>157</v>
      </c>
      <c r="L18" s="185"/>
    </row>
    <row r="19" spans="1:12" ht="17" customHeight="1">
      <c r="A19" s="13"/>
      <c r="B19" s="51" t="s">
        <v>299</v>
      </c>
      <c r="C19" s="232">
        <v>196</v>
      </c>
      <c r="D19" s="232">
        <v>10</v>
      </c>
      <c r="E19" s="232">
        <v>206</v>
      </c>
      <c r="F19" s="232">
        <v>145</v>
      </c>
      <c r="G19" s="232">
        <v>2</v>
      </c>
      <c r="H19" s="232">
        <v>147</v>
      </c>
      <c r="I19" s="232">
        <v>523</v>
      </c>
      <c r="J19" s="232">
        <v>0</v>
      </c>
      <c r="K19" s="232">
        <v>523</v>
      </c>
      <c r="L19" s="185"/>
    </row>
    <row r="20" spans="1:12" ht="22" customHeight="1">
      <c r="A20" s="13"/>
      <c r="B20" s="51" t="s">
        <v>300</v>
      </c>
      <c r="C20" s="232">
        <v>109</v>
      </c>
      <c r="D20" s="232">
        <v>5</v>
      </c>
      <c r="E20" s="232">
        <v>114</v>
      </c>
      <c r="F20" s="232">
        <v>92</v>
      </c>
      <c r="G20" s="232">
        <v>2</v>
      </c>
      <c r="H20" s="232">
        <v>94</v>
      </c>
      <c r="I20" s="232">
        <v>90</v>
      </c>
      <c r="J20" s="232">
        <v>2</v>
      </c>
      <c r="K20" s="232">
        <v>92</v>
      </c>
      <c r="L20" s="185"/>
    </row>
    <row r="21" spans="1:12" ht="22" customHeight="1">
      <c r="A21" s="13"/>
      <c r="B21" s="51" t="s">
        <v>301</v>
      </c>
      <c r="C21" s="232">
        <v>159</v>
      </c>
      <c r="D21" s="232">
        <v>7</v>
      </c>
      <c r="E21" s="232">
        <v>166</v>
      </c>
      <c r="F21" s="232">
        <v>139</v>
      </c>
      <c r="G21" s="232">
        <v>8</v>
      </c>
      <c r="H21" s="232">
        <v>147</v>
      </c>
      <c r="I21" s="232">
        <v>198</v>
      </c>
      <c r="J21" s="232">
        <v>20</v>
      </c>
      <c r="K21" s="232">
        <v>218</v>
      </c>
      <c r="L21" s="185" t="s">
        <v>50</v>
      </c>
    </row>
    <row r="22" spans="1:12" ht="22" customHeight="1">
      <c r="A22" s="13"/>
      <c r="B22" s="51" t="s">
        <v>302</v>
      </c>
      <c r="C22" s="232">
        <v>70</v>
      </c>
      <c r="D22" s="232">
        <v>3</v>
      </c>
      <c r="E22" s="232">
        <v>73</v>
      </c>
      <c r="F22" s="232">
        <v>36</v>
      </c>
      <c r="G22" s="232">
        <v>1</v>
      </c>
      <c r="H22" s="232">
        <v>37</v>
      </c>
      <c r="I22" s="232">
        <v>53</v>
      </c>
      <c r="J22" s="232">
        <v>1</v>
      </c>
      <c r="K22" s="232">
        <v>54</v>
      </c>
      <c r="L22" s="185"/>
    </row>
    <row r="23" spans="1:12" ht="30" customHeight="1">
      <c r="A23" s="13"/>
      <c r="B23" s="236" t="s">
        <v>96</v>
      </c>
      <c r="C23" s="240">
        <v>709</v>
      </c>
      <c r="D23" s="240">
        <v>170</v>
      </c>
      <c r="E23" s="237">
        <f>C23+D23</f>
        <v>879</v>
      </c>
      <c r="F23" s="237">
        <v>1554</v>
      </c>
      <c r="G23" s="237">
        <v>348</v>
      </c>
      <c r="H23" s="237">
        <f t="shared" ref="H23:H26" si="1">F23+G23</f>
        <v>1902</v>
      </c>
      <c r="I23" s="237"/>
      <c r="J23" s="237"/>
      <c r="K23" s="241"/>
      <c r="L23" s="16"/>
    </row>
    <row r="24" spans="1:12" ht="29" customHeight="1">
      <c r="A24" s="13"/>
      <c r="B24" s="236" t="s">
        <v>99</v>
      </c>
      <c r="C24" s="240">
        <v>249</v>
      </c>
      <c r="D24" s="240">
        <v>27</v>
      </c>
      <c r="E24" s="237">
        <f t="shared" ref="E24:E27" si="2">C24+D24</f>
        <v>276</v>
      </c>
      <c r="F24" s="237">
        <v>604</v>
      </c>
      <c r="G24" s="237">
        <v>92</v>
      </c>
      <c r="H24" s="237">
        <f t="shared" si="1"/>
        <v>696</v>
      </c>
      <c r="I24" s="237"/>
      <c r="J24" s="237"/>
      <c r="K24" s="241"/>
      <c r="L24" s="52" t="s">
        <v>95</v>
      </c>
    </row>
    <row r="25" spans="1:12" ht="24.75" customHeight="1">
      <c r="A25" s="13"/>
      <c r="B25" s="236" t="s">
        <v>91</v>
      </c>
      <c r="C25" s="240"/>
      <c r="D25" s="240"/>
      <c r="E25" s="237"/>
      <c r="F25" s="237"/>
      <c r="G25" s="237"/>
      <c r="H25" s="237"/>
      <c r="I25" s="237"/>
      <c r="J25" s="237"/>
      <c r="K25" s="241"/>
      <c r="L25" s="16"/>
    </row>
    <row r="26" spans="1:12" ht="30" customHeight="1">
      <c r="A26" s="13"/>
      <c r="B26" s="236" t="s">
        <v>101</v>
      </c>
      <c r="C26" s="240">
        <v>1479</v>
      </c>
      <c r="D26" s="240">
        <v>275</v>
      </c>
      <c r="E26" s="237">
        <f t="shared" si="2"/>
        <v>1754</v>
      </c>
      <c r="F26" s="237">
        <v>721</v>
      </c>
      <c r="G26" s="237">
        <v>88</v>
      </c>
      <c r="H26" s="237">
        <f t="shared" si="1"/>
        <v>809</v>
      </c>
      <c r="I26" s="237"/>
      <c r="J26" s="237"/>
      <c r="K26" s="241"/>
      <c r="L26" s="16"/>
    </row>
    <row r="27" spans="1:12" ht="24.75" customHeight="1">
      <c r="A27" s="13"/>
      <c r="B27" s="244" t="s">
        <v>110</v>
      </c>
      <c r="C27" s="243">
        <v>1385</v>
      </c>
      <c r="D27" s="243">
        <v>171</v>
      </c>
      <c r="E27" s="237">
        <f t="shared" si="2"/>
        <v>1556</v>
      </c>
      <c r="F27" s="237"/>
      <c r="G27" s="237"/>
      <c r="H27" s="237">
        <v>1700</v>
      </c>
      <c r="I27" s="237">
        <v>1037</v>
      </c>
      <c r="J27" s="237">
        <v>173</v>
      </c>
      <c r="K27" s="241">
        <f t="shared" ref="K27" si="3">I27+J27</f>
        <v>1210</v>
      </c>
      <c r="L27" s="60" t="s">
        <v>100</v>
      </c>
    </row>
  </sheetData>
  <mergeCells count="4">
    <mergeCell ref="A1:L1"/>
    <mergeCell ref="C11:E11"/>
    <mergeCell ref="F11:H11"/>
    <mergeCell ref="I11:K11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15014-F33E-D64F-AE47-5D9227B7D5C0}">
  <dimension ref="A1:M354"/>
  <sheetViews>
    <sheetView showGridLines="0" zoomScaleNormal="100" workbookViewId="0">
      <pane xSplit="1" ySplit="2" topLeftCell="B322" activePane="bottomRight" state="frozen"/>
      <selection pane="topRight"/>
      <selection pane="bottomLeft"/>
      <selection pane="bottomRight" activeCell="B354" sqref="B354:K354"/>
    </sheetView>
  </sheetViews>
  <sheetFormatPr baseColWidth="10" defaultColWidth="16.33203125" defaultRowHeight="20" customHeight="1"/>
  <cols>
    <col min="1" max="1" width="42.33203125" style="1" customWidth="1"/>
    <col min="2" max="3" width="10.83203125" style="1" customWidth="1"/>
    <col min="4" max="4" width="11" style="1" customWidth="1"/>
    <col min="5" max="9" width="10.83203125" style="1" customWidth="1"/>
    <col min="10" max="10" width="9.5" style="1" customWidth="1"/>
    <col min="11" max="11" width="14.1640625" style="1" customWidth="1"/>
    <col min="12" max="12" width="16.33203125" style="1" customWidth="1"/>
    <col min="13" max="16384" width="16.33203125" style="1"/>
  </cols>
  <sheetData>
    <row r="1" spans="1:11" ht="27.75" customHeight="1">
      <c r="A1" s="296" t="s">
        <v>179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</row>
    <row r="2" spans="1:11" ht="20" customHeight="1" thickBot="1">
      <c r="A2" s="78" t="s">
        <v>164</v>
      </c>
      <c r="B2" s="67"/>
      <c r="C2" s="67"/>
      <c r="D2" s="67"/>
      <c r="E2" s="67"/>
      <c r="F2" s="67"/>
      <c r="G2" s="67"/>
      <c r="H2" s="67"/>
      <c r="I2" s="67"/>
      <c r="J2" s="67"/>
      <c r="K2" s="67"/>
    </row>
    <row r="3" spans="1:11" ht="20.25" customHeight="1">
      <c r="A3" s="303" t="s">
        <v>127</v>
      </c>
      <c r="B3" s="297" t="s">
        <v>123</v>
      </c>
      <c r="C3" s="298"/>
      <c r="D3" s="299"/>
      <c r="E3" s="300" t="s">
        <v>124</v>
      </c>
      <c r="F3" s="298"/>
      <c r="G3" s="299"/>
      <c r="H3" s="300" t="s">
        <v>125</v>
      </c>
      <c r="I3" s="298"/>
      <c r="J3" s="299"/>
      <c r="K3" s="301" t="s">
        <v>126</v>
      </c>
    </row>
    <row r="4" spans="1:11" ht="20.25" customHeight="1" thickBot="1">
      <c r="A4" s="304"/>
      <c r="B4" s="74" t="s">
        <v>1</v>
      </c>
      <c r="C4" s="74" t="s">
        <v>0</v>
      </c>
      <c r="D4" s="74" t="s">
        <v>11</v>
      </c>
      <c r="E4" s="74" t="s">
        <v>1</v>
      </c>
      <c r="F4" s="74" t="s">
        <v>0</v>
      </c>
      <c r="G4" s="74" t="s">
        <v>11</v>
      </c>
      <c r="H4" s="74" t="s">
        <v>1</v>
      </c>
      <c r="I4" s="74" t="s">
        <v>0</v>
      </c>
      <c r="J4" s="74" t="s">
        <v>11</v>
      </c>
      <c r="K4" s="302"/>
    </row>
    <row r="5" spans="1:11" ht="20.25" customHeight="1">
      <c r="A5" s="73" t="s">
        <v>128</v>
      </c>
      <c r="B5" s="72">
        <v>15040</v>
      </c>
      <c r="C5" s="72">
        <v>14954</v>
      </c>
      <c r="D5" s="72">
        <v>29994</v>
      </c>
      <c r="E5" s="72">
        <v>28755</v>
      </c>
      <c r="F5" s="72">
        <v>29347</v>
      </c>
      <c r="G5" s="72">
        <v>58102</v>
      </c>
      <c r="H5" s="72">
        <v>22299</v>
      </c>
      <c r="I5" s="72">
        <v>23832</v>
      </c>
      <c r="J5" s="72">
        <v>46131</v>
      </c>
      <c r="K5" s="72">
        <v>134227</v>
      </c>
    </row>
    <row r="6" spans="1:11" ht="20.25" customHeight="1">
      <c r="A6" s="81" t="s">
        <v>129</v>
      </c>
      <c r="B6" s="64">
        <v>3</v>
      </c>
      <c r="C6" s="64">
        <v>1</v>
      </c>
      <c r="D6" s="64">
        <v>4</v>
      </c>
      <c r="E6" s="64">
        <v>5</v>
      </c>
      <c r="F6" s="64">
        <v>3</v>
      </c>
      <c r="G6" s="64">
        <v>8</v>
      </c>
      <c r="H6" s="64"/>
      <c r="I6" s="64"/>
      <c r="J6" s="64"/>
      <c r="K6" s="64">
        <v>12</v>
      </c>
    </row>
    <row r="7" spans="1:11" ht="20.25" customHeight="1">
      <c r="A7" s="79" t="s">
        <v>130</v>
      </c>
      <c r="B7" s="20">
        <v>1</v>
      </c>
      <c r="C7" s="20"/>
      <c r="D7" s="20">
        <v>1</v>
      </c>
      <c r="E7" s="20"/>
      <c r="F7" s="20">
        <v>2</v>
      </c>
      <c r="G7" s="20">
        <v>2</v>
      </c>
      <c r="H7" s="20"/>
      <c r="I7" s="20"/>
      <c r="J7" s="20"/>
      <c r="K7" s="20">
        <v>3</v>
      </c>
    </row>
    <row r="8" spans="1:11" ht="20.25" customHeight="1">
      <c r="A8" s="79" t="s">
        <v>131</v>
      </c>
      <c r="B8" s="20"/>
      <c r="C8" s="20"/>
      <c r="D8" s="20"/>
      <c r="E8" s="20">
        <v>1</v>
      </c>
      <c r="F8" s="20">
        <v>1</v>
      </c>
      <c r="G8" s="20">
        <v>2</v>
      </c>
      <c r="H8" s="20"/>
      <c r="I8" s="20"/>
      <c r="J8" s="20"/>
      <c r="K8" s="20">
        <v>2</v>
      </c>
    </row>
    <row r="9" spans="1:11" ht="20.25" customHeight="1">
      <c r="A9" s="79" t="s">
        <v>132</v>
      </c>
      <c r="B9" s="20">
        <v>15018</v>
      </c>
      <c r="C9" s="20">
        <v>14934</v>
      </c>
      <c r="D9" s="20">
        <v>29952</v>
      </c>
      <c r="E9" s="20">
        <v>28723</v>
      </c>
      <c r="F9" s="20">
        <v>29308</v>
      </c>
      <c r="G9" s="20">
        <v>58031</v>
      </c>
      <c r="H9" s="20">
        <v>22272</v>
      </c>
      <c r="I9" s="20">
        <v>23804</v>
      </c>
      <c r="J9" s="20">
        <v>46076</v>
      </c>
      <c r="K9" s="20">
        <v>134059</v>
      </c>
    </row>
    <row r="10" spans="1:11" ht="20.25" customHeight="1">
      <c r="A10" s="79" t="s">
        <v>133</v>
      </c>
      <c r="B10" s="20">
        <v>18</v>
      </c>
      <c r="C10" s="20">
        <v>19</v>
      </c>
      <c r="D10" s="20">
        <v>37</v>
      </c>
      <c r="E10" s="20">
        <v>26</v>
      </c>
      <c r="F10" s="20">
        <v>33</v>
      </c>
      <c r="G10" s="20">
        <v>59</v>
      </c>
      <c r="H10" s="20">
        <v>27</v>
      </c>
      <c r="I10" s="20">
        <v>28</v>
      </c>
      <c r="J10" s="20">
        <v>55</v>
      </c>
      <c r="K10" s="20">
        <v>151</v>
      </c>
    </row>
    <row r="11" spans="1:11" ht="20.25" customHeight="1">
      <c r="A11" s="65" t="s">
        <v>134</v>
      </c>
      <c r="B11" s="66">
        <v>11897</v>
      </c>
      <c r="C11" s="66">
        <v>12025</v>
      </c>
      <c r="D11" s="66">
        <v>23922</v>
      </c>
      <c r="E11" s="66">
        <v>25974</v>
      </c>
      <c r="F11" s="66">
        <v>26339</v>
      </c>
      <c r="G11" s="66">
        <v>52313</v>
      </c>
      <c r="H11" s="66">
        <v>21622</v>
      </c>
      <c r="I11" s="66">
        <v>23755</v>
      </c>
      <c r="J11" s="66">
        <v>45377</v>
      </c>
      <c r="K11" s="66">
        <v>121612</v>
      </c>
    </row>
    <row r="12" spans="1:11" ht="20.25" customHeight="1">
      <c r="A12" s="92" t="s">
        <v>129</v>
      </c>
      <c r="B12" s="64">
        <v>1</v>
      </c>
      <c r="C12" s="64">
        <v>1</v>
      </c>
      <c r="D12" s="64">
        <v>2</v>
      </c>
      <c r="E12" s="64">
        <v>3</v>
      </c>
      <c r="F12" s="64"/>
      <c r="G12" s="64">
        <v>3</v>
      </c>
      <c r="H12" s="64">
        <v>1</v>
      </c>
      <c r="I12" s="64">
        <v>2</v>
      </c>
      <c r="J12" s="64">
        <v>3</v>
      </c>
      <c r="K12" s="64">
        <v>8</v>
      </c>
    </row>
    <row r="13" spans="1:11" ht="20.25" customHeight="1">
      <c r="A13" s="63" t="s">
        <v>132</v>
      </c>
      <c r="B13" s="20">
        <v>11889</v>
      </c>
      <c r="C13" s="20">
        <v>12013</v>
      </c>
      <c r="D13" s="20">
        <v>23902</v>
      </c>
      <c r="E13" s="20">
        <v>25960</v>
      </c>
      <c r="F13" s="20">
        <v>26334</v>
      </c>
      <c r="G13" s="20">
        <v>52294</v>
      </c>
      <c r="H13" s="20">
        <v>21616</v>
      </c>
      <c r="I13" s="20">
        <v>23750</v>
      </c>
      <c r="J13" s="20">
        <v>45366</v>
      </c>
      <c r="K13" s="20">
        <v>121562</v>
      </c>
    </row>
    <row r="14" spans="1:11" ht="20.25" customHeight="1">
      <c r="A14" s="63" t="s">
        <v>133</v>
      </c>
      <c r="B14" s="20">
        <v>7</v>
      </c>
      <c r="C14" s="20">
        <v>11</v>
      </c>
      <c r="D14" s="20">
        <v>18</v>
      </c>
      <c r="E14" s="20">
        <v>11</v>
      </c>
      <c r="F14" s="20">
        <v>5</v>
      </c>
      <c r="G14" s="20">
        <v>16</v>
      </c>
      <c r="H14" s="20">
        <v>5</v>
      </c>
      <c r="I14" s="20">
        <v>3</v>
      </c>
      <c r="J14" s="20">
        <v>8</v>
      </c>
      <c r="K14" s="20">
        <v>42</v>
      </c>
    </row>
    <row r="15" spans="1:11" ht="20.25" customHeight="1">
      <c r="A15" s="13" t="s">
        <v>135</v>
      </c>
      <c r="B15" s="20">
        <v>5205</v>
      </c>
      <c r="C15" s="20">
        <v>4994</v>
      </c>
      <c r="D15" s="20">
        <v>10199</v>
      </c>
      <c r="E15" s="20">
        <v>10039</v>
      </c>
      <c r="F15" s="20">
        <v>10148</v>
      </c>
      <c r="G15" s="20">
        <v>20187</v>
      </c>
      <c r="H15" s="20">
        <v>7556</v>
      </c>
      <c r="I15" s="20">
        <v>7702</v>
      </c>
      <c r="J15" s="20">
        <v>15258</v>
      </c>
      <c r="K15" s="20">
        <v>45644</v>
      </c>
    </row>
    <row r="16" spans="1:11" ht="20.25" customHeight="1">
      <c r="A16" s="63" t="s">
        <v>129</v>
      </c>
      <c r="B16" s="20">
        <v>762</v>
      </c>
      <c r="C16" s="20">
        <v>758</v>
      </c>
      <c r="D16" s="20">
        <v>1520</v>
      </c>
      <c r="E16" s="20">
        <v>963</v>
      </c>
      <c r="F16" s="20">
        <v>990</v>
      </c>
      <c r="G16" s="20">
        <v>1953</v>
      </c>
      <c r="H16" s="20">
        <v>968</v>
      </c>
      <c r="I16" s="20">
        <v>983</v>
      </c>
      <c r="J16" s="20">
        <v>1951</v>
      </c>
      <c r="K16" s="20">
        <v>5424</v>
      </c>
    </row>
    <row r="17" spans="1:13" ht="20.25" customHeight="1">
      <c r="A17" s="63" t="s">
        <v>132</v>
      </c>
      <c r="B17" s="20">
        <v>4434</v>
      </c>
      <c r="C17" s="20">
        <v>4230</v>
      </c>
      <c r="D17" s="20">
        <v>8664</v>
      </c>
      <c r="E17" s="20">
        <v>9053</v>
      </c>
      <c r="F17" s="20">
        <v>9145</v>
      </c>
      <c r="G17" s="20">
        <v>18198</v>
      </c>
      <c r="H17" s="20">
        <v>6565</v>
      </c>
      <c r="I17" s="20">
        <v>6703</v>
      </c>
      <c r="J17" s="20">
        <v>13268</v>
      </c>
      <c r="K17" s="20">
        <v>40130</v>
      </c>
    </row>
    <row r="18" spans="1:13" ht="20.25" customHeight="1">
      <c r="A18" s="63" t="s">
        <v>133</v>
      </c>
      <c r="B18" s="20">
        <v>9</v>
      </c>
      <c r="C18" s="20">
        <v>6</v>
      </c>
      <c r="D18" s="20">
        <v>15</v>
      </c>
      <c r="E18" s="20">
        <v>23</v>
      </c>
      <c r="F18" s="20">
        <v>13</v>
      </c>
      <c r="G18" s="20">
        <v>36</v>
      </c>
      <c r="H18" s="20">
        <v>23</v>
      </c>
      <c r="I18" s="20">
        <v>16</v>
      </c>
      <c r="J18" s="20">
        <v>39</v>
      </c>
      <c r="K18" s="20">
        <v>90</v>
      </c>
    </row>
    <row r="19" spans="1:13" ht="20.25" customHeight="1">
      <c r="A19" s="65" t="s">
        <v>49</v>
      </c>
      <c r="B19" s="66">
        <v>5426</v>
      </c>
      <c r="C19" s="66">
        <v>5809</v>
      </c>
      <c r="D19" s="66">
        <v>11235</v>
      </c>
      <c r="E19" s="66">
        <v>8941</v>
      </c>
      <c r="F19" s="66">
        <v>9384</v>
      </c>
      <c r="G19" s="66">
        <v>18325</v>
      </c>
      <c r="H19" s="66">
        <v>7079</v>
      </c>
      <c r="I19" s="66">
        <v>7769</v>
      </c>
      <c r="J19" s="66">
        <v>14848</v>
      </c>
      <c r="K19" s="66">
        <v>44408</v>
      </c>
    </row>
    <row r="20" spans="1:13" ht="20.25" customHeight="1">
      <c r="A20" s="92" t="s">
        <v>139</v>
      </c>
      <c r="B20" s="64">
        <v>6</v>
      </c>
      <c r="C20" s="64">
        <v>9</v>
      </c>
      <c r="D20" s="64">
        <v>15</v>
      </c>
      <c r="E20" s="64">
        <v>25</v>
      </c>
      <c r="F20" s="64">
        <v>27</v>
      </c>
      <c r="G20" s="64">
        <v>52</v>
      </c>
      <c r="H20" s="64">
        <v>19</v>
      </c>
      <c r="I20" s="64">
        <v>19</v>
      </c>
      <c r="J20" s="64">
        <v>38</v>
      </c>
      <c r="K20" s="64">
        <v>105</v>
      </c>
    </row>
    <row r="21" spans="1:13" ht="20.25" customHeight="1">
      <c r="A21" s="63" t="s">
        <v>140</v>
      </c>
      <c r="B21" s="20">
        <v>248</v>
      </c>
      <c r="C21" s="20">
        <v>208</v>
      </c>
      <c r="D21" s="20">
        <v>456</v>
      </c>
      <c r="E21" s="20">
        <v>332</v>
      </c>
      <c r="F21" s="20">
        <v>316</v>
      </c>
      <c r="G21" s="20">
        <v>648</v>
      </c>
      <c r="H21" s="20">
        <v>215</v>
      </c>
      <c r="I21" s="20">
        <v>233</v>
      </c>
      <c r="J21" s="20">
        <v>448</v>
      </c>
      <c r="K21" s="20">
        <v>1552</v>
      </c>
    </row>
    <row r="22" spans="1:13" ht="20.25" customHeight="1">
      <c r="A22" s="63" t="s">
        <v>141</v>
      </c>
      <c r="B22" s="20">
        <v>2</v>
      </c>
      <c r="C22" s="20"/>
      <c r="D22" s="20">
        <v>2</v>
      </c>
      <c r="E22" s="20"/>
      <c r="F22" s="20"/>
      <c r="G22" s="20"/>
      <c r="H22" s="20"/>
      <c r="I22" s="20"/>
      <c r="J22" s="20"/>
      <c r="K22" s="20">
        <v>2</v>
      </c>
    </row>
    <row r="23" spans="1:13" ht="20.25" customHeight="1">
      <c r="A23" s="63" t="s">
        <v>136</v>
      </c>
      <c r="B23" s="20">
        <v>3</v>
      </c>
      <c r="C23" s="20"/>
      <c r="D23" s="20">
        <v>3</v>
      </c>
      <c r="E23" s="20">
        <v>3</v>
      </c>
      <c r="F23" s="20">
        <v>2</v>
      </c>
      <c r="G23" s="20">
        <v>5</v>
      </c>
      <c r="H23" s="20">
        <v>1</v>
      </c>
      <c r="I23" s="20">
        <v>2</v>
      </c>
      <c r="J23" s="20">
        <v>3</v>
      </c>
      <c r="K23" s="20">
        <v>11</v>
      </c>
    </row>
    <row r="24" spans="1:13" ht="20.25" customHeight="1">
      <c r="A24" s="63" t="s">
        <v>163</v>
      </c>
      <c r="B24" s="20">
        <v>1</v>
      </c>
      <c r="C24" s="20"/>
      <c r="D24" s="20">
        <v>1</v>
      </c>
      <c r="E24" s="20">
        <v>1</v>
      </c>
      <c r="F24" s="20">
        <v>2</v>
      </c>
      <c r="G24" s="20">
        <v>3</v>
      </c>
      <c r="H24" s="20"/>
      <c r="I24" s="20"/>
      <c r="J24" s="20"/>
      <c r="K24" s="20">
        <v>4</v>
      </c>
      <c r="M24" s="44" t="s">
        <v>50</v>
      </c>
    </row>
    <row r="25" spans="1:13" ht="20.25" customHeight="1">
      <c r="A25" s="63" t="s">
        <v>142</v>
      </c>
      <c r="B25" s="20">
        <v>2</v>
      </c>
      <c r="C25" s="20"/>
      <c r="D25" s="20">
        <v>2</v>
      </c>
      <c r="E25" s="20">
        <v>2</v>
      </c>
      <c r="F25" s="20"/>
      <c r="G25" s="20">
        <v>2</v>
      </c>
      <c r="H25" s="20">
        <v>1</v>
      </c>
      <c r="I25" s="20">
        <v>1</v>
      </c>
      <c r="J25" s="20">
        <v>2</v>
      </c>
      <c r="K25" s="20">
        <v>6</v>
      </c>
    </row>
    <row r="26" spans="1:13" ht="20.25" customHeight="1">
      <c r="A26" s="63" t="s">
        <v>129</v>
      </c>
      <c r="B26" s="20">
        <v>1153</v>
      </c>
      <c r="C26" s="20">
        <v>1241</v>
      </c>
      <c r="D26" s="20">
        <v>2394</v>
      </c>
      <c r="E26" s="20">
        <v>2224</v>
      </c>
      <c r="F26" s="20">
        <v>2275</v>
      </c>
      <c r="G26" s="20">
        <v>4499</v>
      </c>
      <c r="H26" s="20">
        <v>2089</v>
      </c>
      <c r="I26" s="20">
        <v>2006</v>
      </c>
      <c r="J26" s="20">
        <v>4095</v>
      </c>
      <c r="K26" s="20">
        <v>10988</v>
      </c>
    </row>
    <row r="27" spans="1:13" ht="20.25" customHeight="1">
      <c r="A27" s="63" t="s">
        <v>143</v>
      </c>
      <c r="B27" s="20"/>
      <c r="C27" s="20"/>
      <c r="D27" s="20"/>
      <c r="E27" s="20"/>
      <c r="F27" s="20">
        <v>1</v>
      </c>
      <c r="G27" s="20">
        <v>1</v>
      </c>
      <c r="H27" s="20"/>
      <c r="I27" s="20">
        <v>1</v>
      </c>
      <c r="J27" s="20">
        <v>1</v>
      </c>
      <c r="K27" s="20">
        <v>2</v>
      </c>
    </row>
    <row r="28" spans="1:13" ht="20.25" customHeight="1">
      <c r="A28" s="63" t="s">
        <v>130</v>
      </c>
      <c r="B28" s="20">
        <v>2439</v>
      </c>
      <c r="C28" s="20">
        <v>2766</v>
      </c>
      <c r="D28" s="20">
        <v>5205</v>
      </c>
      <c r="E28" s="20">
        <v>3196</v>
      </c>
      <c r="F28" s="20">
        <v>3393</v>
      </c>
      <c r="G28" s="20">
        <v>6589</v>
      </c>
      <c r="H28" s="20">
        <v>1779</v>
      </c>
      <c r="I28" s="20">
        <v>2502</v>
      </c>
      <c r="J28" s="20">
        <v>4281</v>
      </c>
      <c r="K28" s="20">
        <v>16075</v>
      </c>
    </row>
    <row r="29" spans="1:13" ht="20.25" customHeight="1">
      <c r="A29" s="63" t="s">
        <v>131</v>
      </c>
      <c r="B29" s="20">
        <v>235</v>
      </c>
      <c r="C29" s="20">
        <v>254</v>
      </c>
      <c r="D29" s="20">
        <v>489</v>
      </c>
      <c r="E29" s="20">
        <v>421</v>
      </c>
      <c r="F29" s="20">
        <v>467</v>
      </c>
      <c r="G29" s="20">
        <v>888</v>
      </c>
      <c r="H29" s="20">
        <v>333</v>
      </c>
      <c r="I29" s="20">
        <v>295</v>
      </c>
      <c r="J29" s="20">
        <v>628</v>
      </c>
      <c r="K29" s="20">
        <v>2005</v>
      </c>
    </row>
    <row r="30" spans="1:13" ht="20.25" customHeight="1">
      <c r="A30" s="63" t="s">
        <v>165</v>
      </c>
      <c r="B30" s="20"/>
      <c r="C30" s="20">
        <v>1</v>
      </c>
      <c r="D30" s="20">
        <v>1</v>
      </c>
      <c r="E30" s="20"/>
      <c r="F30" s="20"/>
      <c r="G30" s="20"/>
      <c r="H30" s="20"/>
      <c r="I30" s="20"/>
      <c r="J30" s="20"/>
      <c r="K30" s="20">
        <v>1</v>
      </c>
    </row>
    <row r="31" spans="1:13" ht="20.25" customHeight="1">
      <c r="A31" s="63" t="s">
        <v>144</v>
      </c>
      <c r="B31" s="20">
        <v>1</v>
      </c>
      <c r="C31" s="20">
        <v>1</v>
      </c>
      <c r="D31" s="20">
        <v>2</v>
      </c>
      <c r="E31" s="20">
        <v>3</v>
      </c>
      <c r="F31" s="20">
        <v>1</v>
      </c>
      <c r="G31" s="20">
        <v>4</v>
      </c>
      <c r="H31" s="20"/>
      <c r="I31" s="20"/>
      <c r="J31" s="20"/>
      <c r="K31" s="20">
        <v>6</v>
      </c>
    </row>
    <row r="32" spans="1:13" ht="20.25" customHeight="1">
      <c r="A32" s="63" t="s">
        <v>145</v>
      </c>
      <c r="B32" s="20"/>
      <c r="C32" s="20"/>
      <c r="D32" s="20"/>
      <c r="E32" s="20"/>
      <c r="F32" s="20">
        <v>1</v>
      </c>
      <c r="G32" s="20">
        <v>1</v>
      </c>
      <c r="H32" s="20"/>
      <c r="I32" s="20">
        <v>1</v>
      </c>
      <c r="J32" s="20">
        <v>1</v>
      </c>
      <c r="K32" s="20">
        <v>2</v>
      </c>
    </row>
    <row r="33" spans="1:11" ht="20.25" customHeight="1">
      <c r="A33" s="63" t="s">
        <v>166</v>
      </c>
      <c r="B33" s="20">
        <v>1</v>
      </c>
      <c r="C33" s="20">
        <v>1</v>
      </c>
      <c r="D33" s="20">
        <v>2</v>
      </c>
      <c r="E33" s="20"/>
      <c r="F33" s="20">
        <v>2</v>
      </c>
      <c r="G33" s="20">
        <v>2</v>
      </c>
      <c r="H33" s="20"/>
      <c r="I33" s="20">
        <v>1</v>
      </c>
      <c r="J33" s="20">
        <v>1</v>
      </c>
      <c r="K33" s="20">
        <v>5</v>
      </c>
    </row>
    <row r="34" spans="1:11" ht="20.25" customHeight="1">
      <c r="A34" s="63" t="s">
        <v>146</v>
      </c>
      <c r="B34" s="20">
        <v>42</v>
      </c>
      <c r="C34" s="20">
        <v>27</v>
      </c>
      <c r="D34" s="20">
        <v>69</v>
      </c>
      <c r="E34" s="20">
        <v>50</v>
      </c>
      <c r="F34" s="20">
        <v>54</v>
      </c>
      <c r="G34" s="20">
        <v>104</v>
      </c>
      <c r="H34" s="20">
        <v>30</v>
      </c>
      <c r="I34" s="20">
        <v>41</v>
      </c>
      <c r="J34" s="20">
        <v>71</v>
      </c>
      <c r="K34" s="20">
        <v>244</v>
      </c>
    </row>
    <row r="35" spans="1:11" ht="20.25" customHeight="1">
      <c r="A35" s="63" t="s">
        <v>137</v>
      </c>
      <c r="B35" s="20">
        <v>73</v>
      </c>
      <c r="C35" s="20">
        <v>72</v>
      </c>
      <c r="D35" s="20">
        <v>145</v>
      </c>
      <c r="E35" s="20">
        <v>136</v>
      </c>
      <c r="F35" s="20">
        <v>158</v>
      </c>
      <c r="G35" s="20">
        <v>294</v>
      </c>
      <c r="H35" s="20">
        <v>146</v>
      </c>
      <c r="I35" s="20">
        <v>137</v>
      </c>
      <c r="J35" s="20">
        <v>283</v>
      </c>
      <c r="K35" s="20">
        <v>722</v>
      </c>
    </row>
    <row r="36" spans="1:11" ht="20.25" customHeight="1">
      <c r="A36" s="63" t="s">
        <v>147</v>
      </c>
      <c r="B36" s="20">
        <v>652</v>
      </c>
      <c r="C36" s="20">
        <v>653</v>
      </c>
      <c r="D36" s="20">
        <v>1305</v>
      </c>
      <c r="E36" s="20">
        <v>1451</v>
      </c>
      <c r="F36" s="20">
        <v>1461</v>
      </c>
      <c r="G36" s="20">
        <v>2912</v>
      </c>
      <c r="H36" s="20">
        <v>1565</v>
      </c>
      <c r="I36" s="20">
        <v>1482</v>
      </c>
      <c r="J36" s="20">
        <v>3047</v>
      </c>
      <c r="K36" s="20">
        <v>7264</v>
      </c>
    </row>
    <row r="37" spans="1:11" ht="20.25" customHeight="1">
      <c r="A37" s="63" t="s">
        <v>132</v>
      </c>
      <c r="B37" s="20">
        <v>68</v>
      </c>
      <c r="C37" s="20">
        <v>55</v>
      </c>
      <c r="D37" s="20">
        <v>123</v>
      </c>
      <c r="E37" s="20">
        <v>350</v>
      </c>
      <c r="F37" s="20">
        <v>348</v>
      </c>
      <c r="G37" s="20">
        <v>698</v>
      </c>
      <c r="H37" s="20">
        <v>396</v>
      </c>
      <c r="I37" s="20">
        <v>470</v>
      </c>
      <c r="J37" s="20">
        <v>866</v>
      </c>
      <c r="K37" s="20">
        <v>1687</v>
      </c>
    </row>
    <row r="38" spans="1:11" ht="20.25" customHeight="1">
      <c r="A38" s="63" t="s">
        <v>133</v>
      </c>
      <c r="B38" s="20">
        <v>496</v>
      </c>
      <c r="C38" s="20">
        <v>513</v>
      </c>
      <c r="D38" s="20">
        <v>1009</v>
      </c>
      <c r="E38" s="20">
        <v>733</v>
      </c>
      <c r="F38" s="20">
        <v>857</v>
      </c>
      <c r="G38" s="20">
        <v>1590</v>
      </c>
      <c r="H38" s="20">
        <v>495</v>
      </c>
      <c r="I38" s="20">
        <v>565</v>
      </c>
      <c r="J38" s="20">
        <v>1060</v>
      </c>
      <c r="K38" s="20">
        <v>3659</v>
      </c>
    </row>
    <row r="39" spans="1:11" ht="20.25" customHeight="1">
      <c r="A39" s="63" t="s">
        <v>148</v>
      </c>
      <c r="B39" s="20">
        <v>1</v>
      </c>
      <c r="C39" s="20">
        <v>2</v>
      </c>
      <c r="D39" s="20">
        <v>3</v>
      </c>
      <c r="E39" s="20"/>
      <c r="F39" s="20">
        <v>3</v>
      </c>
      <c r="G39" s="20">
        <v>3</v>
      </c>
      <c r="H39" s="20">
        <v>1</v>
      </c>
      <c r="I39" s="20">
        <v>4</v>
      </c>
      <c r="J39" s="20">
        <v>5</v>
      </c>
      <c r="K39" s="20">
        <v>11</v>
      </c>
    </row>
    <row r="40" spans="1:11" ht="20.25" customHeight="1">
      <c r="A40" s="63" t="s">
        <v>149</v>
      </c>
      <c r="B40" s="20"/>
      <c r="C40" s="20">
        <v>3</v>
      </c>
      <c r="D40" s="20">
        <v>3</v>
      </c>
      <c r="E40" s="20">
        <v>9</v>
      </c>
      <c r="F40" s="20">
        <v>8</v>
      </c>
      <c r="G40" s="20">
        <v>17</v>
      </c>
      <c r="H40" s="20">
        <v>3</v>
      </c>
      <c r="I40" s="20">
        <v>4</v>
      </c>
      <c r="J40" s="20">
        <v>7</v>
      </c>
      <c r="K40" s="20">
        <v>27</v>
      </c>
    </row>
    <row r="41" spans="1:11" ht="20.25" customHeight="1">
      <c r="A41" s="63" t="s">
        <v>150</v>
      </c>
      <c r="B41" s="20"/>
      <c r="C41" s="20">
        <v>2</v>
      </c>
      <c r="D41" s="20">
        <v>2</v>
      </c>
      <c r="E41" s="20">
        <v>4</v>
      </c>
      <c r="F41" s="20">
        <v>2</v>
      </c>
      <c r="G41" s="20">
        <v>6</v>
      </c>
      <c r="H41" s="20">
        <v>2</v>
      </c>
      <c r="I41" s="20">
        <v>4</v>
      </c>
      <c r="J41" s="20">
        <v>6</v>
      </c>
      <c r="K41" s="20">
        <v>14</v>
      </c>
    </row>
    <row r="42" spans="1:11" ht="20.25" customHeight="1">
      <c r="A42" s="63" t="s">
        <v>151</v>
      </c>
      <c r="B42" s="20">
        <v>1</v>
      </c>
      <c r="C42" s="20"/>
      <c r="D42" s="20">
        <v>1</v>
      </c>
      <c r="E42" s="20"/>
      <c r="F42" s="20"/>
      <c r="G42" s="20"/>
      <c r="H42" s="20"/>
      <c r="I42" s="20"/>
      <c r="J42" s="20"/>
      <c r="K42" s="20">
        <v>1</v>
      </c>
    </row>
    <row r="43" spans="1:11" ht="20.25" customHeight="1">
      <c r="A43" s="63" t="s">
        <v>152</v>
      </c>
      <c r="B43" s="20">
        <v>2</v>
      </c>
      <c r="C43" s="20">
        <v>1</v>
      </c>
      <c r="D43" s="20">
        <v>3</v>
      </c>
      <c r="E43" s="20">
        <v>1</v>
      </c>
      <c r="F43" s="20">
        <v>6</v>
      </c>
      <c r="G43" s="20">
        <v>7</v>
      </c>
      <c r="H43" s="20">
        <v>4</v>
      </c>
      <c r="I43" s="20">
        <v>1</v>
      </c>
      <c r="J43" s="20">
        <v>5</v>
      </c>
      <c r="K43" s="20">
        <v>15</v>
      </c>
    </row>
    <row r="44" spans="1:11" ht="20.25" customHeight="1">
      <c r="A44" s="65" t="s">
        <v>153</v>
      </c>
      <c r="B44" s="66">
        <v>7698</v>
      </c>
      <c r="C44" s="66">
        <v>7949</v>
      </c>
      <c r="D44" s="66">
        <v>15647</v>
      </c>
      <c r="E44" s="66">
        <v>14403</v>
      </c>
      <c r="F44" s="66">
        <v>14927</v>
      </c>
      <c r="G44" s="66">
        <v>29330</v>
      </c>
      <c r="H44" s="66">
        <v>11892</v>
      </c>
      <c r="I44" s="66">
        <v>13009</v>
      </c>
      <c r="J44" s="66">
        <v>24901</v>
      </c>
      <c r="K44" s="66">
        <v>69878</v>
      </c>
    </row>
    <row r="45" spans="1:11" ht="20.25" customHeight="1">
      <c r="A45" s="92" t="s">
        <v>140</v>
      </c>
      <c r="B45" s="64">
        <v>4</v>
      </c>
      <c r="C45" s="64">
        <v>5</v>
      </c>
      <c r="D45" s="64">
        <v>9</v>
      </c>
      <c r="E45" s="64">
        <v>3</v>
      </c>
      <c r="F45" s="64">
        <v>6</v>
      </c>
      <c r="G45" s="64">
        <v>9</v>
      </c>
      <c r="H45" s="64">
        <v>2</v>
      </c>
      <c r="I45" s="64">
        <v>3</v>
      </c>
      <c r="J45" s="64">
        <v>5</v>
      </c>
      <c r="K45" s="64">
        <v>23</v>
      </c>
    </row>
    <row r="46" spans="1:11" ht="20.25" customHeight="1">
      <c r="A46" s="63" t="s">
        <v>136</v>
      </c>
      <c r="B46" s="20"/>
      <c r="C46" s="20"/>
      <c r="D46" s="20"/>
      <c r="E46" s="20"/>
      <c r="F46" s="20">
        <v>1</v>
      </c>
      <c r="G46" s="20">
        <v>1</v>
      </c>
      <c r="H46" s="20"/>
      <c r="I46" s="20">
        <v>1</v>
      </c>
      <c r="J46" s="20">
        <v>1</v>
      </c>
      <c r="K46" s="20">
        <v>2</v>
      </c>
    </row>
    <row r="47" spans="1:11" ht="20.25" customHeight="1">
      <c r="A47" s="63" t="s">
        <v>129</v>
      </c>
      <c r="B47" s="20">
        <v>32</v>
      </c>
      <c r="C47" s="20">
        <v>32</v>
      </c>
      <c r="D47" s="20">
        <v>64</v>
      </c>
      <c r="E47" s="20">
        <v>44</v>
      </c>
      <c r="F47" s="20">
        <v>36</v>
      </c>
      <c r="G47" s="20">
        <v>80</v>
      </c>
      <c r="H47" s="20">
        <v>31</v>
      </c>
      <c r="I47" s="20">
        <v>21</v>
      </c>
      <c r="J47" s="20">
        <v>52</v>
      </c>
      <c r="K47" s="20">
        <v>196</v>
      </c>
    </row>
    <row r="48" spans="1:11" ht="20.25" customHeight="1">
      <c r="A48" s="63" t="s">
        <v>130</v>
      </c>
      <c r="B48" s="20"/>
      <c r="C48" s="20">
        <v>1</v>
      </c>
      <c r="D48" s="20">
        <v>1</v>
      </c>
      <c r="E48" s="20">
        <v>1</v>
      </c>
      <c r="F48" s="20"/>
      <c r="G48" s="20">
        <v>1</v>
      </c>
      <c r="H48" s="20"/>
      <c r="I48" s="20"/>
      <c r="J48" s="20"/>
      <c r="K48" s="20">
        <v>2</v>
      </c>
    </row>
    <row r="49" spans="1:11" ht="20.25" customHeight="1">
      <c r="A49" s="63" t="s">
        <v>131</v>
      </c>
      <c r="B49" s="20">
        <v>1</v>
      </c>
      <c r="C49" s="20"/>
      <c r="D49" s="20">
        <v>1</v>
      </c>
      <c r="E49" s="20"/>
      <c r="F49" s="20">
        <v>1</v>
      </c>
      <c r="G49" s="20">
        <v>1</v>
      </c>
      <c r="H49" s="20">
        <v>1</v>
      </c>
      <c r="I49" s="20"/>
      <c r="J49" s="20">
        <v>1</v>
      </c>
      <c r="K49" s="20">
        <v>3</v>
      </c>
    </row>
    <row r="50" spans="1:11" ht="20.25" customHeight="1">
      <c r="A50" s="63" t="s">
        <v>144</v>
      </c>
      <c r="B50" s="20">
        <v>27</v>
      </c>
      <c r="C50" s="20">
        <v>15</v>
      </c>
      <c r="D50" s="20">
        <v>42</v>
      </c>
      <c r="E50" s="20">
        <v>8</v>
      </c>
      <c r="F50" s="20">
        <v>14</v>
      </c>
      <c r="G50" s="20">
        <v>22</v>
      </c>
      <c r="H50" s="20">
        <v>11</v>
      </c>
      <c r="I50" s="20">
        <v>9</v>
      </c>
      <c r="J50" s="20">
        <v>20</v>
      </c>
      <c r="K50" s="20">
        <v>84</v>
      </c>
    </row>
    <row r="51" spans="1:11" ht="20.25" customHeight="1">
      <c r="A51" s="63" t="s">
        <v>137</v>
      </c>
      <c r="B51" s="20"/>
      <c r="C51" s="20"/>
      <c r="D51" s="20"/>
      <c r="E51" s="20"/>
      <c r="F51" s="20">
        <v>2</v>
      </c>
      <c r="G51" s="20">
        <v>2</v>
      </c>
      <c r="H51" s="20">
        <v>3</v>
      </c>
      <c r="I51" s="20">
        <v>1</v>
      </c>
      <c r="J51" s="20">
        <v>4</v>
      </c>
      <c r="K51" s="20">
        <v>6</v>
      </c>
    </row>
    <row r="52" spans="1:11" ht="20.25" customHeight="1">
      <c r="A52" s="63" t="s">
        <v>132</v>
      </c>
      <c r="B52" s="20">
        <v>4655</v>
      </c>
      <c r="C52" s="20">
        <v>4746</v>
      </c>
      <c r="D52" s="20">
        <v>9401</v>
      </c>
      <c r="E52" s="20">
        <v>9972</v>
      </c>
      <c r="F52" s="20">
        <v>10081</v>
      </c>
      <c r="G52" s="20">
        <v>20053</v>
      </c>
      <c r="H52" s="20">
        <v>8661</v>
      </c>
      <c r="I52" s="20">
        <v>9531</v>
      </c>
      <c r="J52" s="20">
        <v>18192</v>
      </c>
      <c r="K52" s="20">
        <v>47646</v>
      </c>
    </row>
    <row r="53" spans="1:11" ht="20.25" customHeight="1">
      <c r="A53" s="63" t="s">
        <v>133</v>
      </c>
      <c r="B53" s="20">
        <v>2979</v>
      </c>
      <c r="C53" s="20">
        <v>3150</v>
      </c>
      <c r="D53" s="20">
        <v>6129</v>
      </c>
      <c r="E53" s="20">
        <v>4375</v>
      </c>
      <c r="F53" s="20">
        <v>4786</v>
      </c>
      <c r="G53" s="20">
        <v>9161</v>
      </c>
      <c r="H53" s="20">
        <v>3183</v>
      </c>
      <c r="I53" s="20">
        <v>3443</v>
      </c>
      <c r="J53" s="20">
        <v>6626</v>
      </c>
      <c r="K53" s="20">
        <v>21916</v>
      </c>
    </row>
    <row r="54" spans="1:11" ht="20.25" customHeight="1">
      <c r="A54" s="65" t="s">
        <v>154</v>
      </c>
      <c r="B54" s="66">
        <v>10632</v>
      </c>
      <c r="C54" s="66">
        <v>10736</v>
      </c>
      <c r="D54" s="66">
        <v>21368</v>
      </c>
      <c r="E54" s="66">
        <v>16483</v>
      </c>
      <c r="F54" s="66">
        <v>16496</v>
      </c>
      <c r="G54" s="66">
        <v>32979</v>
      </c>
      <c r="H54" s="66">
        <v>10829</v>
      </c>
      <c r="I54" s="66">
        <v>10906</v>
      </c>
      <c r="J54" s="66">
        <v>21735</v>
      </c>
      <c r="K54" s="66">
        <v>76082</v>
      </c>
    </row>
    <row r="55" spans="1:11" ht="20.25" customHeight="1">
      <c r="A55" s="92" t="s">
        <v>140</v>
      </c>
      <c r="B55" s="64">
        <v>282</v>
      </c>
      <c r="C55" s="64">
        <v>295</v>
      </c>
      <c r="D55" s="64">
        <v>577</v>
      </c>
      <c r="E55" s="64">
        <v>434</v>
      </c>
      <c r="F55" s="64">
        <v>406</v>
      </c>
      <c r="G55" s="64">
        <v>840</v>
      </c>
      <c r="H55" s="64">
        <v>262</v>
      </c>
      <c r="I55" s="64">
        <v>249</v>
      </c>
      <c r="J55" s="64">
        <v>511</v>
      </c>
      <c r="K55" s="64">
        <v>1928</v>
      </c>
    </row>
    <row r="56" spans="1:11" ht="20.25" customHeight="1">
      <c r="A56" s="63" t="s">
        <v>142</v>
      </c>
      <c r="B56" s="20">
        <v>1</v>
      </c>
      <c r="C56" s="20">
        <v>1</v>
      </c>
      <c r="D56" s="20">
        <v>2</v>
      </c>
      <c r="E56" s="20">
        <v>3</v>
      </c>
      <c r="F56" s="20"/>
      <c r="G56" s="20">
        <v>3</v>
      </c>
      <c r="H56" s="20">
        <v>1</v>
      </c>
      <c r="I56" s="20">
        <v>1</v>
      </c>
      <c r="J56" s="20">
        <v>2</v>
      </c>
      <c r="K56" s="20">
        <v>7</v>
      </c>
    </row>
    <row r="57" spans="1:11" ht="20.25" customHeight="1">
      <c r="A57" s="63" t="s">
        <v>129</v>
      </c>
      <c r="B57" s="20">
        <v>10033</v>
      </c>
      <c r="C57" s="20">
        <v>10159</v>
      </c>
      <c r="D57" s="20">
        <v>20192</v>
      </c>
      <c r="E57" s="20">
        <v>15602</v>
      </c>
      <c r="F57" s="20">
        <v>15611</v>
      </c>
      <c r="G57" s="20">
        <v>31213</v>
      </c>
      <c r="H57" s="20">
        <v>10207</v>
      </c>
      <c r="I57" s="20">
        <v>10292</v>
      </c>
      <c r="J57" s="20">
        <v>20499</v>
      </c>
      <c r="K57" s="20">
        <v>71904</v>
      </c>
    </row>
    <row r="58" spans="1:11" ht="20.25" customHeight="1">
      <c r="A58" s="63" t="s">
        <v>131</v>
      </c>
      <c r="B58" s="20"/>
      <c r="C58" s="20">
        <v>1</v>
      </c>
      <c r="D58" s="20">
        <v>1</v>
      </c>
      <c r="E58" s="20"/>
      <c r="F58" s="20"/>
      <c r="G58" s="20"/>
      <c r="H58" s="20"/>
      <c r="I58" s="20"/>
      <c r="J58" s="20"/>
      <c r="K58" s="20">
        <v>1</v>
      </c>
    </row>
    <row r="59" spans="1:11" ht="20.25" customHeight="1">
      <c r="A59" s="63" t="s">
        <v>144</v>
      </c>
      <c r="B59" s="20">
        <v>1</v>
      </c>
      <c r="C59" s="20"/>
      <c r="D59" s="20">
        <v>1</v>
      </c>
      <c r="E59" s="20"/>
      <c r="F59" s="20">
        <v>5</v>
      </c>
      <c r="G59" s="20">
        <v>5</v>
      </c>
      <c r="H59" s="20">
        <v>1</v>
      </c>
      <c r="I59" s="20">
        <v>2</v>
      </c>
      <c r="J59" s="20">
        <v>3</v>
      </c>
      <c r="K59" s="20">
        <v>9</v>
      </c>
    </row>
    <row r="60" spans="1:11" ht="20.25" customHeight="1">
      <c r="A60" s="63" t="s">
        <v>137</v>
      </c>
      <c r="B60" s="20">
        <v>310</v>
      </c>
      <c r="C60" s="20">
        <v>277</v>
      </c>
      <c r="D60" s="20">
        <v>587</v>
      </c>
      <c r="E60" s="20">
        <v>437</v>
      </c>
      <c r="F60" s="20">
        <v>465</v>
      </c>
      <c r="G60" s="20">
        <v>902</v>
      </c>
      <c r="H60" s="20">
        <v>353</v>
      </c>
      <c r="I60" s="20">
        <v>354</v>
      </c>
      <c r="J60" s="20">
        <v>707</v>
      </c>
      <c r="K60" s="20">
        <v>2196</v>
      </c>
    </row>
    <row r="61" spans="1:11" ht="20.25" customHeight="1">
      <c r="A61" s="63" t="s">
        <v>147</v>
      </c>
      <c r="B61" s="20">
        <v>2</v>
      </c>
      <c r="C61" s="20"/>
      <c r="D61" s="20">
        <v>2</v>
      </c>
      <c r="E61" s="20"/>
      <c r="F61" s="20"/>
      <c r="G61" s="20"/>
      <c r="H61" s="20"/>
      <c r="I61" s="20">
        <v>3</v>
      </c>
      <c r="J61" s="20">
        <v>3</v>
      </c>
      <c r="K61" s="20">
        <v>5</v>
      </c>
    </row>
    <row r="62" spans="1:11" ht="20.25" customHeight="1">
      <c r="A62" s="63" t="s">
        <v>132</v>
      </c>
      <c r="B62" s="20">
        <v>2</v>
      </c>
      <c r="C62" s="20">
        <v>1</v>
      </c>
      <c r="D62" s="20">
        <v>3</v>
      </c>
      <c r="E62" s="20">
        <v>6</v>
      </c>
      <c r="F62" s="20">
        <v>8</v>
      </c>
      <c r="G62" s="20">
        <v>14</v>
      </c>
      <c r="H62" s="20">
        <v>4</v>
      </c>
      <c r="I62" s="20">
        <v>4</v>
      </c>
      <c r="J62" s="20">
        <v>8</v>
      </c>
      <c r="K62" s="20">
        <v>25</v>
      </c>
    </row>
    <row r="63" spans="1:11" ht="20.25" customHeight="1">
      <c r="A63" s="63" t="s">
        <v>133</v>
      </c>
      <c r="B63" s="20"/>
      <c r="C63" s="20"/>
      <c r="D63" s="20"/>
      <c r="E63" s="20"/>
      <c r="F63" s="20"/>
      <c r="G63" s="20"/>
      <c r="H63" s="20">
        <v>1</v>
      </c>
      <c r="I63" s="20">
        <v>1</v>
      </c>
      <c r="J63" s="20">
        <v>2</v>
      </c>
      <c r="K63" s="20">
        <v>2</v>
      </c>
    </row>
    <row r="64" spans="1:11" ht="20.25" customHeight="1">
      <c r="A64" s="63" t="s">
        <v>151</v>
      </c>
      <c r="B64" s="20">
        <v>1</v>
      </c>
      <c r="C64" s="20">
        <v>2</v>
      </c>
      <c r="D64" s="20">
        <v>3</v>
      </c>
      <c r="E64" s="20">
        <v>1</v>
      </c>
      <c r="F64" s="20">
        <v>1</v>
      </c>
      <c r="G64" s="20">
        <v>2</v>
      </c>
      <c r="H64" s="20"/>
      <c r="I64" s="20"/>
      <c r="J64" s="20"/>
      <c r="K64" s="20">
        <v>5</v>
      </c>
    </row>
    <row r="65" spans="1:11" ht="20.25" customHeight="1">
      <c r="A65" s="65" t="s">
        <v>155</v>
      </c>
      <c r="B65" s="66">
        <v>12469</v>
      </c>
      <c r="C65" s="66">
        <v>12153</v>
      </c>
      <c r="D65" s="66">
        <v>24622</v>
      </c>
      <c r="E65" s="66">
        <v>18336</v>
      </c>
      <c r="F65" s="66">
        <v>18178</v>
      </c>
      <c r="G65" s="66">
        <v>36514</v>
      </c>
      <c r="H65" s="66">
        <v>10985</v>
      </c>
      <c r="I65" s="66">
        <v>11238</v>
      </c>
      <c r="J65" s="66">
        <v>22223</v>
      </c>
      <c r="K65" s="66">
        <v>83359</v>
      </c>
    </row>
    <row r="66" spans="1:11" ht="20.25" customHeight="1">
      <c r="A66" s="92" t="s">
        <v>140</v>
      </c>
      <c r="B66" s="64">
        <v>13</v>
      </c>
      <c r="C66" s="64">
        <v>6</v>
      </c>
      <c r="D66" s="64">
        <v>19</v>
      </c>
      <c r="E66" s="64">
        <v>12</v>
      </c>
      <c r="F66" s="64">
        <v>26</v>
      </c>
      <c r="G66" s="64">
        <v>38</v>
      </c>
      <c r="H66" s="64">
        <v>8</v>
      </c>
      <c r="I66" s="64">
        <v>8</v>
      </c>
      <c r="J66" s="64">
        <v>16</v>
      </c>
      <c r="K66" s="64">
        <v>73</v>
      </c>
    </row>
    <row r="67" spans="1:11" ht="20.25" customHeight="1">
      <c r="A67" s="63" t="s">
        <v>129</v>
      </c>
      <c r="B67" s="20">
        <v>12215</v>
      </c>
      <c r="C67" s="20">
        <v>11886</v>
      </c>
      <c r="D67" s="20">
        <v>24101</v>
      </c>
      <c r="E67" s="20">
        <v>17934</v>
      </c>
      <c r="F67" s="20">
        <v>17773</v>
      </c>
      <c r="G67" s="20">
        <v>35707</v>
      </c>
      <c r="H67" s="20">
        <v>10651</v>
      </c>
      <c r="I67" s="20">
        <v>10838</v>
      </c>
      <c r="J67" s="20">
        <v>21489</v>
      </c>
      <c r="K67" s="20">
        <v>81297</v>
      </c>
    </row>
    <row r="68" spans="1:11" ht="20.25" customHeight="1">
      <c r="A68" s="63" t="s">
        <v>131</v>
      </c>
      <c r="B68" s="20"/>
      <c r="C68" s="20">
        <v>1</v>
      </c>
      <c r="D68" s="20">
        <v>1</v>
      </c>
      <c r="E68" s="20"/>
      <c r="F68" s="20">
        <v>1</v>
      </c>
      <c r="G68" s="20">
        <v>1</v>
      </c>
      <c r="H68" s="20"/>
      <c r="I68" s="20"/>
      <c r="J68" s="20"/>
      <c r="K68" s="20">
        <v>2</v>
      </c>
    </row>
    <row r="69" spans="1:11" ht="20.25" customHeight="1">
      <c r="A69" s="63" t="s">
        <v>144</v>
      </c>
      <c r="B69" s="20"/>
      <c r="C69" s="20">
        <v>1</v>
      </c>
      <c r="D69" s="20">
        <v>1</v>
      </c>
      <c r="E69" s="20"/>
      <c r="F69" s="20"/>
      <c r="G69" s="20"/>
      <c r="H69" s="20"/>
      <c r="I69" s="20">
        <v>2</v>
      </c>
      <c r="J69" s="20">
        <v>2</v>
      </c>
      <c r="K69" s="20">
        <v>3</v>
      </c>
    </row>
    <row r="70" spans="1:11" ht="20.25" customHeight="1">
      <c r="A70" s="63" t="s">
        <v>137</v>
      </c>
      <c r="B70" s="20">
        <v>41</v>
      </c>
      <c r="C70" s="20">
        <v>24</v>
      </c>
      <c r="D70" s="20">
        <v>65</v>
      </c>
      <c r="E70" s="20">
        <v>60</v>
      </c>
      <c r="F70" s="20">
        <v>64</v>
      </c>
      <c r="G70" s="20">
        <v>124</v>
      </c>
      <c r="H70" s="20">
        <v>58</v>
      </c>
      <c r="I70" s="20">
        <v>55</v>
      </c>
      <c r="J70" s="20">
        <v>113</v>
      </c>
      <c r="K70" s="20">
        <v>302</v>
      </c>
    </row>
    <row r="71" spans="1:11" ht="20.25" customHeight="1">
      <c r="A71" s="63" t="s">
        <v>132</v>
      </c>
      <c r="B71" s="20">
        <v>200</v>
      </c>
      <c r="C71" s="20">
        <v>235</v>
      </c>
      <c r="D71" s="20">
        <v>435</v>
      </c>
      <c r="E71" s="20">
        <v>330</v>
      </c>
      <c r="F71" s="20">
        <v>314</v>
      </c>
      <c r="G71" s="20">
        <v>644</v>
      </c>
      <c r="H71" s="20">
        <v>267</v>
      </c>
      <c r="I71" s="20">
        <v>335</v>
      </c>
      <c r="J71" s="20">
        <v>602</v>
      </c>
      <c r="K71" s="20">
        <v>1681</v>
      </c>
    </row>
    <row r="72" spans="1:11" ht="20.25" customHeight="1">
      <c r="A72" s="63" t="s">
        <v>133</v>
      </c>
      <c r="B72" s="20"/>
      <c r="C72" s="20"/>
      <c r="D72" s="20"/>
      <c r="E72" s="20"/>
      <c r="F72" s="20"/>
      <c r="G72" s="20"/>
      <c r="H72" s="20">
        <v>1</v>
      </c>
      <c r="I72" s="20"/>
      <c r="J72" s="20">
        <v>1</v>
      </c>
      <c r="K72" s="20">
        <v>1</v>
      </c>
    </row>
    <row r="73" spans="1:11" ht="20.25" customHeight="1">
      <c r="A73" s="65" t="s">
        <v>156</v>
      </c>
      <c r="B73" s="66">
        <v>16240</v>
      </c>
      <c r="C73" s="66">
        <v>16175</v>
      </c>
      <c r="D73" s="66">
        <v>32415</v>
      </c>
      <c r="E73" s="66">
        <v>23301</v>
      </c>
      <c r="F73" s="66">
        <v>23106</v>
      </c>
      <c r="G73" s="66">
        <v>46407</v>
      </c>
      <c r="H73" s="66">
        <v>14254</v>
      </c>
      <c r="I73" s="66">
        <v>14603</v>
      </c>
      <c r="J73" s="66">
        <v>28857</v>
      </c>
      <c r="K73" s="66">
        <v>107679</v>
      </c>
    </row>
    <row r="74" spans="1:11" ht="20.25" customHeight="1">
      <c r="A74" s="92" t="s">
        <v>140</v>
      </c>
      <c r="B74" s="64">
        <v>2681</v>
      </c>
      <c r="C74" s="64">
        <v>2547</v>
      </c>
      <c r="D74" s="64">
        <v>5228</v>
      </c>
      <c r="E74" s="64">
        <v>3848</v>
      </c>
      <c r="F74" s="64">
        <v>3697</v>
      </c>
      <c r="G74" s="64">
        <v>7545</v>
      </c>
      <c r="H74" s="64">
        <v>2411</v>
      </c>
      <c r="I74" s="64">
        <v>2390</v>
      </c>
      <c r="J74" s="64">
        <v>4801</v>
      </c>
      <c r="K74" s="64">
        <v>17574</v>
      </c>
    </row>
    <row r="75" spans="1:11" ht="20.25" customHeight="1">
      <c r="A75" s="63" t="s">
        <v>142</v>
      </c>
      <c r="B75" s="20"/>
      <c r="C75" s="20">
        <v>1</v>
      </c>
      <c r="D75" s="20">
        <v>1</v>
      </c>
      <c r="E75" s="20">
        <v>1</v>
      </c>
      <c r="F75" s="20">
        <v>1</v>
      </c>
      <c r="G75" s="20">
        <v>2</v>
      </c>
      <c r="H75" s="20"/>
      <c r="I75" s="20">
        <v>1</v>
      </c>
      <c r="J75" s="20">
        <v>1</v>
      </c>
      <c r="K75" s="20">
        <v>4</v>
      </c>
    </row>
    <row r="76" spans="1:11" ht="20.25" customHeight="1">
      <c r="A76" s="63" t="s">
        <v>129</v>
      </c>
      <c r="B76" s="20">
        <v>12041</v>
      </c>
      <c r="C76" s="20">
        <v>12070</v>
      </c>
      <c r="D76" s="20">
        <v>24111</v>
      </c>
      <c r="E76" s="20">
        <v>16654</v>
      </c>
      <c r="F76" s="20">
        <v>16502</v>
      </c>
      <c r="G76" s="20">
        <v>33156</v>
      </c>
      <c r="H76" s="20">
        <v>9623</v>
      </c>
      <c r="I76" s="20">
        <v>9970</v>
      </c>
      <c r="J76" s="20">
        <v>19593</v>
      </c>
      <c r="K76" s="20">
        <v>76860</v>
      </c>
    </row>
    <row r="77" spans="1:11" ht="20.25" customHeight="1">
      <c r="A77" s="63" t="s">
        <v>130</v>
      </c>
      <c r="B77" s="20">
        <v>21</v>
      </c>
      <c r="C77" s="20">
        <v>21</v>
      </c>
      <c r="D77" s="20">
        <v>42</v>
      </c>
      <c r="E77" s="20">
        <v>59</v>
      </c>
      <c r="F77" s="20">
        <v>60</v>
      </c>
      <c r="G77" s="20">
        <v>119</v>
      </c>
      <c r="H77" s="20">
        <v>36</v>
      </c>
      <c r="I77" s="20">
        <v>35</v>
      </c>
      <c r="J77" s="20">
        <v>71</v>
      </c>
      <c r="K77" s="20">
        <v>232</v>
      </c>
    </row>
    <row r="78" spans="1:11" ht="20.25" customHeight="1">
      <c r="A78" s="63" t="s">
        <v>131</v>
      </c>
      <c r="B78" s="20">
        <v>44</v>
      </c>
      <c r="C78" s="20">
        <v>43</v>
      </c>
      <c r="D78" s="20">
        <v>87</v>
      </c>
      <c r="E78" s="20">
        <v>81</v>
      </c>
      <c r="F78" s="20">
        <v>95</v>
      </c>
      <c r="G78" s="20">
        <v>176</v>
      </c>
      <c r="H78" s="20">
        <v>63</v>
      </c>
      <c r="I78" s="20">
        <v>69</v>
      </c>
      <c r="J78" s="20">
        <v>132</v>
      </c>
      <c r="K78" s="20">
        <v>395</v>
      </c>
    </row>
    <row r="79" spans="1:11" ht="20.25" customHeight="1">
      <c r="A79" s="63" t="s">
        <v>144</v>
      </c>
      <c r="B79" s="20"/>
      <c r="C79" s="20"/>
      <c r="D79" s="20"/>
      <c r="E79" s="20"/>
      <c r="F79" s="20"/>
      <c r="G79" s="20"/>
      <c r="H79" s="20">
        <v>1</v>
      </c>
      <c r="I79" s="20">
        <v>1</v>
      </c>
      <c r="J79" s="20">
        <v>2</v>
      </c>
      <c r="K79" s="20">
        <v>2</v>
      </c>
    </row>
    <row r="80" spans="1:11" ht="20.25" customHeight="1">
      <c r="A80" s="63" t="s">
        <v>137</v>
      </c>
      <c r="B80" s="20">
        <v>1075</v>
      </c>
      <c r="C80" s="20">
        <v>1056</v>
      </c>
      <c r="D80" s="20">
        <v>2131</v>
      </c>
      <c r="E80" s="20">
        <v>1539</v>
      </c>
      <c r="F80" s="20">
        <v>1567</v>
      </c>
      <c r="G80" s="20">
        <v>3106</v>
      </c>
      <c r="H80" s="20">
        <v>1248</v>
      </c>
      <c r="I80" s="20">
        <v>1235</v>
      </c>
      <c r="J80" s="20">
        <v>2483</v>
      </c>
      <c r="K80" s="20">
        <v>7720</v>
      </c>
    </row>
    <row r="81" spans="1:11" ht="20.25" customHeight="1">
      <c r="A81" s="63" t="s">
        <v>138</v>
      </c>
      <c r="B81" s="20"/>
      <c r="C81" s="20"/>
      <c r="D81" s="20"/>
      <c r="E81" s="20">
        <v>1</v>
      </c>
      <c r="F81" s="20">
        <v>1</v>
      </c>
      <c r="G81" s="20">
        <v>2</v>
      </c>
      <c r="H81" s="20"/>
      <c r="I81" s="20">
        <v>2</v>
      </c>
      <c r="J81" s="20">
        <v>2</v>
      </c>
      <c r="K81" s="20">
        <v>4</v>
      </c>
    </row>
    <row r="82" spans="1:11" ht="20.25" customHeight="1">
      <c r="A82" s="63" t="s">
        <v>147</v>
      </c>
      <c r="B82" s="20">
        <v>370</v>
      </c>
      <c r="C82" s="20">
        <v>428</v>
      </c>
      <c r="D82" s="20">
        <v>798</v>
      </c>
      <c r="E82" s="20">
        <v>1106</v>
      </c>
      <c r="F82" s="20">
        <v>1152</v>
      </c>
      <c r="G82" s="20">
        <v>2258</v>
      </c>
      <c r="H82" s="20">
        <v>843</v>
      </c>
      <c r="I82" s="20">
        <v>880</v>
      </c>
      <c r="J82" s="20">
        <v>1723</v>
      </c>
      <c r="K82" s="20">
        <v>4779</v>
      </c>
    </row>
    <row r="83" spans="1:11" ht="20.25" customHeight="1">
      <c r="A83" s="63" t="s">
        <v>132</v>
      </c>
      <c r="B83" s="20">
        <v>8</v>
      </c>
      <c r="C83" s="20">
        <v>8</v>
      </c>
      <c r="D83" s="20">
        <v>16</v>
      </c>
      <c r="E83" s="20">
        <v>12</v>
      </c>
      <c r="F83" s="20">
        <v>31</v>
      </c>
      <c r="G83" s="20">
        <v>43</v>
      </c>
      <c r="H83" s="20">
        <v>27</v>
      </c>
      <c r="I83" s="20">
        <v>19</v>
      </c>
      <c r="J83" s="20">
        <v>46</v>
      </c>
      <c r="K83" s="20">
        <v>105</v>
      </c>
    </row>
    <row r="84" spans="1:11" ht="20.25" customHeight="1">
      <c r="A84" s="63" t="s">
        <v>133</v>
      </c>
      <c r="B84" s="20"/>
      <c r="C84" s="20">
        <v>1</v>
      </c>
      <c r="D84" s="20">
        <v>1</v>
      </c>
      <c r="E84" s="20"/>
      <c r="F84" s="20"/>
      <c r="G84" s="20"/>
      <c r="H84" s="20">
        <v>2</v>
      </c>
      <c r="I84" s="20">
        <v>1</v>
      </c>
      <c r="J84" s="20">
        <v>3</v>
      </c>
      <c r="K84" s="20">
        <v>4</v>
      </c>
    </row>
    <row r="85" spans="1:11" ht="20.25" customHeight="1">
      <c r="A85" s="65" t="s">
        <v>157</v>
      </c>
      <c r="B85" s="66">
        <v>604</v>
      </c>
      <c r="C85" s="66">
        <v>612</v>
      </c>
      <c r="D85" s="66">
        <v>1216</v>
      </c>
      <c r="E85" s="66">
        <v>899</v>
      </c>
      <c r="F85" s="66">
        <v>901</v>
      </c>
      <c r="G85" s="66">
        <v>1800</v>
      </c>
      <c r="H85" s="66">
        <v>683</v>
      </c>
      <c r="I85" s="66">
        <v>692</v>
      </c>
      <c r="J85" s="66">
        <v>1375</v>
      </c>
      <c r="K85" s="66">
        <v>4391</v>
      </c>
    </row>
    <row r="86" spans="1:11" ht="20.25" customHeight="1">
      <c r="A86" s="92" t="s">
        <v>140</v>
      </c>
      <c r="B86" s="64">
        <v>142</v>
      </c>
      <c r="C86" s="64">
        <v>165</v>
      </c>
      <c r="D86" s="64">
        <v>307</v>
      </c>
      <c r="E86" s="64">
        <v>191</v>
      </c>
      <c r="F86" s="64">
        <v>212</v>
      </c>
      <c r="G86" s="64">
        <v>403</v>
      </c>
      <c r="H86" s="64">
        <v>132</v>
      </c>
      <c r="I86" s="64">
        <v>140</v>
      </c>
      <c r="J86" s="64">
        <v>272</v>
      </c>
      <c r="K86" s="64">
        <v>982</v>
      </c>
    </row>
    <row r="87" spans="1:11" ht="20.25" customHeight="1">
      <c r="A87" s="63" t="s">
        <v>129</v>
      </c>
      <c r="B87" s="20">
        <v>290</v>
      </c>
      <c r="C87" s="20">
        <v>291</v>
      </c>
      <c r="D87" s="20">
        <v>581</v>
      </c>
      <c r="E87" s="20">
        <v>494</v>
      </c>
      <c r="F87" s="20">
        <v>476</v>
      </c>
      <c r="G87" s="20">
        <v>970</v>
      </c>
      <c r="H87" s="20">
        <v>387</v>
      </c>
      <c r="I87" s="20">
        <v>369</v>
      </c>
      <c r="J87" s="20">
        <v>756</v>
      </c>
      <c r="K87" s="20">
        <v>2307</v>
      </c>
    </row>
    <row r="88" spans="1:11" ht="20.25" customHeight="1">
      <c r="A88" s="63" t="s">
        <v>137</v>
      </c>
      <c r="B88" s="20">
        <v>170</v>
      </c>
      <c r="C88" s="20">
        <v>152</v>
      </c>
      <c r="D88" s="20">
        <v>322</v>
      </c>
      <c r="E88" s="20">
        <v>204</v>
      </c>
      <c r="F88" s="20">
        <v>205</v>
      </c>
      <c r="G88" s="20">
        <v>409</v>
      </c>
      <c r="H88" s="20">
        <v>155</v>
      </c>
      <c r="I88" s="20">
        <v>176</v>
      </c>
      <c r="J88" s="20">
        <v>331</v>
      </c>
      <c r="K88" s="20">
        <v>1062</v>
      </c>
    </row>
    <row r="89" spans="1:11" ht="20.25" customHeight="1">
      <c r="A89" s="63" t="s">
        <v>132</v>
      </c>
      <c r="B89" s="20">
        <v>2</v>
      </c>
      <c r="C89" s="20">
        <v>4</v>
      </c>
      <c r="D89" s="20">
        <v>6</v>
      </c>
      <c r="E89" s="20">
        <v>10</v>
      </c>
      <c r="F89" s="20">
        <v>8</v>
      </c>
      <c r="G89" s="20">
        <v>18</v>
      </c>
      <c r="H89" s="20">
        <v>9</v>
      </c>
      <c r="I89" s="20">
        <v>7</v>
      </c>
      <c r="J89" s="20">
        <v>16</v>
      </c>
      <c r="K89" s="20">
        <v>40</v>
      </c>
    </row>
    <row r="90" spans="1:11" ht="20.25" customHeight="1">
      <c r="A90" s="65" t="s">
        <v>158</v>
      </c>
      <c r="B90" s="66">
        <v>6183</v>
      </c>
      <c r="C90" s="66">
        <v>6357</v>
      </c>
      <c r="D90" s="66">
        <v>12540</v>
      </c>
      <c r="E90" s="66">
        <v>11663</v>
      </c>
      <c r="F90" s="66">
        <v>12669</v>
      </c>
      <c r="G90" s="66">
        <v>24332</v>
      </c>
      <c r="H90" s="66">
        <v>7876</v>
      </c>
      <c r="I90" s="66">
        <v>10342</v>
      </c>
      <c r="J90" s="66">
        <v>18218</v>
      </c>
      <c r="K90" s="66">
        <v>55090</v>
      </c>
    </row>
    <row r="91" spans="1:11" ht="20.25" customHeight="1">
      <c r="A91" s="92" t="s">
        <v>129</v>
      </c>
      <c r="B91" s="64">
        <v>1</v>
      </c>
      <c r="C91" s="64">
        <v>1</v>
      </c>
      <c r="D91" s="64">
        <v>2</v>
      </c>
      <c r="E91" s="64"/>
      <c r="F91" s="64">
        <v>2</v>
      </c>
      <c r="G91" s="64">
        <v>2</v>
      </c>
      <c r="H91" s="64">
        <v>1</v>
      </c>
      <c r="I91" s="64">
        <v>1</v>
      </c>
      <c r="J91" s="64">
        <v>2</v>
      </c>
      <c r="K91" s="64">
        <v>6</v>
      </c>
    </row>
    <row r="92" spans="1:11" ht="20.25" customHeight="1">
      <c r="A92" s="63" t="s">
        <v>132</v>
      </c>
      <c r="B92" s="20">
        <v>6161</v>
      </c>
      <c r="C92" s="20">
        <v>6341</v>
      </c>
      <c r="D92" s="20">
        <v>12502</v>
      </c>
      <c r="E92" s="20">
        <v>11640</v>
      </c>
      <c r="F92" s="20">
        <v>12630</v>
      </c>
      <c r="G92" s="20">
        <v>24270</v>
      </c>
      <c r="H92" s="20">
        <v>7853</v>
      </c>
      <c r="I92" s="20">
        <v>10312</v>
      </c>
      <c r="J92" s="20">
        <v>18165</v>
      </c>
      <c r="K92" s="20">
        <v>54937</v>
      </c>
    </row>
    <row r="93" spans="1:11" ht="20.25" customHeight="1">
      <c r="A93" s="63" t="s">
        <v>133</v>
      </c>
      <c r="B93" s="20">
        <v>21</v>
      </c>
      <c r="C93" s="20">
        <v>15</v>
      </c>
      <c r="D93" s="20">
        <v>36</v>
      </c>
      <c r="E93" s="20">
        <v>23</v>
      </c>
      <c r="F93" s="20">
        <v>37</v>
      </c>
      <c r="G93" s="20">
        <v>60</v>
      </c>
      <c r="H93" s="20">
        <v>22</v>
      </c>
      <c r="I93" s="20">
        <v>29</v>
      </c>
      <c r="J93" s="20">
        <v>51</v>
      </c>
      <c r="K93" s="20">
        <v>147</v>
      </c>
    </row>
    <row r="94" spans="1:11" ht="20.25" customHeight="1">
      <c r="A94" s="65" t="s">
        <v>159</v>
      </c>
      <c r="B94" s="66">
        <v>7660</v>
      </c>
      <c r="C94" s="66">
        <v>7760</v>
      </c>
      <c r="D94" s="66">
        <v>15420</v>
      </c>
      <c r="E94" s="66">
        <v>15582</v>
      </c>
      <c r="F94" s="66">
        <v>16007</v>
      </c>
      <c r="G94" s="66">
        <v>31589</v>
      </c>
      <c r="H94" s="66">
        <v>12675</v>
      </c>
      <c r="I94" s="66">
        <v>13387</v>
      </c>
      <c r="J94" s="66">
        <v>26062</v>
      </c>
      <c r="K94" s="66">
        <v>73071</v>
      </c>
    </row>
    <row r="95" spans="1:11" ht="20.25" customHeight="1">
      <c r="A95" s="92" t="s">
        <v>129</v>
      </c>
      <c r="B95" s="64">
        <v>1</v>
      </c>
      <c r="C95" s="64">
        <v>5</v>
      </c>
      <c r="D95" s="64">
        <v>6</v>
      </c>
      <c r="E95" s="64">
        <v>4</v>
      </c>
      <c r="F95" s="64">
        <v>2</v>
      </c>
      <c r="G95" s="64">
        <v>6</v>
      </c>
      <c r="H95" s="64"/>
      <c r="I95" s="64">
        <v>1</v>
      </c>
      <c r="J95" s="64">
        <v>1</v>
      </c>
      <c r="K95" s="64">
        <v>13</v>
      </c>
    </row>
    <row r="96" spans="1:11" ht="20.25" customHeight="1">
      <c r="A96" s="63" t="s">
        <v>132</v>
      </c>
      <c r="B96" s="20">
        <v>7654</v>
      </c>
      <c r="C96" s="20">
        <v>7752</v>
      </c>
      <c r="D96" s="20">
        <v>15406</v>
      </c>
      <c r="E96" s="20">
        <v>15575</v>
      </c>
      <c r="F96" s="20">
        <v>15999</v>
      </c>
      <c r="G96" s="20">
        <v>31574</v>
      </c>
      <c r="H96" s="20">
        <v>12671</v>
      </c>
      <c r="I96" s="20">
        <v>13383</v>
      </c>
      <c r="J96" s="20">
        <v>26054</v>
      </c>
      <c r="K96" s="20">
        <v>73034</v>
      </c>
    </row>
    <row r="97" spans="1:11" ht="20.25" customHeight="1">
      <c r="A97" s="63" t="s">
        <v>133</v>
      </c>
      <c r="B97" s="20">
        <v>5</v>
      </c>
      <c r="C97" s="20">
        <v>3</v>
      </c>
      <c r="D97" s="20">
        <v>8</v>
      </c>
      <c r="E97" s="20">
        <v>3</v>
      </c>
      <c r="F97" s="20">
        <v>6</v>
      </c>
      <c r="G97" s="20">
        <v>9</v>
      </c>
      <c r="H97" s="20">
        <v>4</v>
      </c>
      <c r="I97" s="20">
        <v>3</v>
      </c>
      <c r="J97" s="20">
        <v>7</v>
      </c>
      <c r="K97" s="20">
        <v>24</v>
      </c>
    </row>
    <row r="98" spans="1:11" ht="20.25" customHeight="1">
      <c r="A98" s="65" t="s">
        <v>160</v>
      </c>
      <c r="B98" s="66">
        <v>10455</v>
      </c>
      <c r="C98" s="66">
        <v>10834</v>
      </c>
      <c r="D98" s="66">
        <v>21289</v>
      </c>
      <c r="E98" s="66">
        <v>21076</v>
      </c>
      <c r="F98" s="66">
        <v>22348</v>
      </c>
      <c r="G98" s="66">
        <v>43424</v>
      </c>
      <c r="H98" s="66">
        <v>16319</v>
      </c>
      <c r="I98" s="66">
        <v>19432</v>
      </c>
      <c r="J98" s="66">
        <v>35751</v>
      </c>
      <c r="K98" s="66">
        <v>100464</v>
      </c>
    </row>
    <row r="99" spans="1:11" ht="20.25" customHeight="1">
      <c r="A99" s="92" t="s">
        <v>140</v>
      </c>
      <c r="B99" s="64"/>
      <c r="C99" s="64"/>
      <c r="D99" s="64"/>
      <c r="E99" s="64"/>
      <c r="F99" s="64"/>
      <c r="G99" s="64"/>
      <c r="H99" s="64">
        <v>1</v>
      </c>
      <c r="I99" s="64">
        <v>2</v>
      </c>
      <c r="J99" s="64">
        <v>3</v>
      </c>
      <c r="K99" s="64">
        <v>3</v>
      </c>
    </row>
    <row r="100" spans="1:11" ht="20.25" customHeight="1">
      <c r="A100" s="63" t="s">
        <v>136</v>
      </c>
      <c r="B100" s="20">
        <v>3</v>
      </c>
      <c r="C100" s="20">
        <v>1</v>
      </c>
      <c r="D100" s="20">
        <v>4</v>
      </c>
      <c r="E100" s="20">
        <v>3</v>
      </c>
      <c r="F100" s="20">
        <v>5</v>
      </c>
      <c r="G100" s="20">
        <v>8</v>
      </c>
      <c r="H100" s="20">
        <v>1</v>
      </c>
      <c r="I100" s="20">
        <v>2</v>
      </c>
      <c r="J100" s="20">
        <v>3</v>
      </c>
      <c r="K100" s="20">
        <v>15</v>
      </c>
    </row>
    <row r="101" spans="1:11" ht="20.25" customHeight="1">
      <c r="A101" s="63" t="s">
        <v>142</v>
      </c>
      <c r="B101" s="20"/>
      <c r="C101" s="20"/>
      <c r="D101" s="20"/>
      <c r="E101" s="20"/>
      <c r="F101" s="20"/>
      <c r="G101" s="20"/>
      <c r="H101" s="20">
        <v>2</v>
      </c>
      <c r="I101" s="20">
        <v>3</v>
      </c>
      <c r="J101" s="20">
        <v>5</v>
      </c>
      <c r="K101" s="20">
        <v>5</v>
      </c>
    </row>
    <row r="102" spans="1:11" ht="20.25" customHeight="1">
      <c r="A102" s="63" t="s">
        <v>129</v>
      </c>
      <c r="B102" s="20">
        <v>379</v>
      </c>
      <c r="C102" s="20">
        <v>345</v>
      </c>
      <c r="D102" s="20">
        <v>724</v>
      </c>
      <c r="E102" s="20">
        <v>666</v>
      </c>
      <c r="F102" s="20">
        <v>595</v>
      </c>
      <c r="G102" s="20">
        <v>1261</v>
      </c>
      <c r="H102" s="20">
        <v>398</v>
      </c>
      <c r="I102" s="20">
        <v>420</v>
      </c>
      <c r="J102" s="20">
        <v>818</v>
      </c>
      <c r="K102" s="20">
        <v>2803</v>
      </c>
    </row>
    <row r="103" spans="1:11" ht="20.25" customHeight="1">
      <c r="A103" s="63" t="s">
        <v>130</v>
      </c>
      <c r="B103" s="20"/>
      <c r="C103" s="20"/>
      <c r="D103" s="20"/>
      <c r="E103" s="20"/>
      <c r="F103" s="20">
        <v>1</v>
      </c>
      <c r="G103" s="20">
        <v>1</v>
      </c>
      <c r="H103" s="20"/>
      <c r="I103" s="20">
        <v>1</v>
      </c>
      <c r="J103" s="20">
        <v>1</v>
      </c>
      <c r="K103" s="20">
        <v>2</v>
      </c>
    </row>
    <row r="104" spans="1:11" ht="20.25" customHeight="1">
      <c r="A104" s="63" t="s">
        <v>131</v>
      </c>
      <c r="B104" s="20">
        <v>3</v>
      </c>
      <c r="C104" s="20"/>
      <c r="D104" s="20">
        <v>3</v>
      </c>
      <c r="E104" s="20">
        <v>2</v>
      </c>
      <c r="F104" s="20">
        <v>2</v>
      </c>
      <c r="G104" s="20">
        <v>4</v>
      </c>
      <c r="H104" s="20"/>
      <c r="I104" s="20"/>
      <c r="J104" s="20"/>
      <c r="K104" s="20">
        <v>7</v>
      </c>
    </row>
    <row r="105" spans="1:11" ht="20.25" customHeight="1">
      <c r="A105" s="63" t="s">
        <v>144</v>
      </c>
      <c r="B105" s="20"/>
      <c r="C105" s="20">
        <v>1</v>
      </c>
      <c r="D105" s="20">
        <v>1</v>
      </c>
      <c r="E105" s="20">
        <v>1</v>
      </c>
      <c r="F105" s="20">
        <v>1</v>
      </c>
      <c r="G105" s="20">
        <v>2</v>
      </c>
      <c r="H105" s="20">
        <v>1</v>
      </c>
      <c r="I105" s="20"/>
      <c r="J105" s="20">
        <v>1</v>
      </c>
      <c r="K105" s="20">
        <v>4</v>
      </c>
    </row>
    <row r="106" spans="1:11" ht="20.25" customHeight="1">
      <c r="A106" s="63" t="s">
        <v>137</v>
      </c>
      <c r="B106" s="20">
        <v>2</v>
      </c>
      <c r="C106" s="20">
        <v>4</v>
      </c>
      <c r="D106" s="20">
        <v>6</v>
      </c>
      <c r="E106" s="20">
        <v>4</v>
      </c>
      <c r="F106" s="20">
        <v>1</v>
      </c>
      <c r="G106" s="20">
        <v>5</v>
      </c>
      <c r="H106" s="20">
        <v>1</v>
      </c>
      <c r="I106" s="20">
        <v>5</v>
      </c>
      <c r="J106" s="20">
        <v>6</v>
      </c>
      <c r="K106" s="20">
        <v>17</v>
      </c>
    </row>
    <row r="107" spans="1:11" ht="20.25" customHeight="1">
      <c r="A107" s="63" t="s">
        <v>132</v>
      </c>
      <c r="B107" s="20">
        <v>9973</v>
      </c>
      <c r="C107" s="20">
        <v>10387</v>
      </c>
      <c r="D107" s="20">
        <v>20360</v>
      </c>
      <c r="E107" s="20">
        <v>20233</v>
      </c>
      <c r="F107" s="20">
        <v>21531</v>
      </c>
      <c r="G107" s="20">
        <v>41764</v>
      </c>
      <c r="H107" s="20">
        <v>15777</v>
      </c>
      <c r="I107" s="20">
        <v>18845</v>
      </c>
      <c r="J107" s="20">
        <v>34622</v>
      </c>
      <c r="K107" s="20">
        <v>96746</v>
      </c>
    </row>
    <row r="108" spans="1:11" ht="20.25" customHeight="1">
      <c r="A108" s="63" t="s">
        <v>133</v>
      </c>
      <c r="B108" s="20">
        <v>95</v>
      </c>
      <c r="C108" s="20">
        <v>96</v>
      </c>
      <c r="D108" s="20">
        <v>191</v>
      </c>
      <c r="E108" s="20">
        <v>167</v>
      </c>
      <c r="F108" s="20">
        <v>212</v>
      </c>
      <c r="G108" s="20">
        <v>379</v>
      </c>
      <c r="H108" s="20">
        <v>138</v>
      </c>
      <c r="I108" s="20">
        <v>154</v>
      </c>
      <c r="J108" s="20">
        <v>292</v>
      </c>
      <c r="K108" s="20">
        <v>862</v>
      </c>
    </row>
    <row r="109" spans="1:11" ht="20.25" customHeight="1">
      <c r="A109" s="65" t="s">
        <v>50</v>
      </c>
      <c r="B109" s="66">
        <v>8607</v>
      </c>
      <c r="C109" s="66">
        <v>8729</v>
      </c>
      <c r="D109" s="66">
        <v>17336</v>
      </c>
      <c r="E109" s="66">
        <v>13025</v>
      </c>
      <c r="F109" s="66">
        <v>12782</v>
      </c>
      <c r="G109" s="66">
        <v>25807</v>
      </c>
      <c r="H109" s="66">
        <v>8725</v>
      </c>
      <c r="I109" s="66">
        <v>8662</v>
      </c>
      <c r="J109" s="66">
        <v>17387</v>
      </c>
      <c r="K109" s="66">
        <v>60530</v>
      </c>
    </row>
    <row r="110" spans="1:11" ht="20.25" customHeight="1">
      <c r="A110" s="92" t="s">
        <v>140</v>
      </c>
      <c r="B110" s="64">
        <v>4</v>
      </c>
      <c r="C110" s="64">
        <v>1</v>
      </c>
      <c r="D110" s="64">
        <v>5</v>
      </c>
      <c r="E110" s="64">
        <v>4</v>
      </c>
      <c r="F110" s="64">
        <v>7</v>
      </c>
      <c r="G110" s="64">
        <v>11</v>
      </c>
      <c r="H110" s="64">
        <v>3</v>
      </c>
      <c r="I110" s="64">
        <v>4</v>
      </c>
      <c r="J110" s="64">
        <v>7</v>
      </c>
      <c r="K110" s="64">
        <v>23</v>
      </c>
    </row>
    <row r="111" spans="1:11" ht="20.25" customHeight="1">
      <c r="A111" s="63" t="s">
        <v>136</v>
      </c>
      <c r="B111" s="20"/>
      <c r="C111" s="20"/>
      <c r="D111" s="20"/>
      <c r="E111" s="20"/>
      <c r="F111" s="20">
        <v>1</v>
      </c>
      <c r="G111" s="20">
        <v>1</v>
      </c>
      <c r="H111" s="20"/>
      <c r="I111" s="20"/>
      <c r="J111" s="20"/>
      <c r="K111" s="20">
        <v>1</v>
      </c>
    </row>
    <row r="112" spans="1:11" ht="20.25" customHeight="1">
      <c r="A112" s="63" t="s">
        <v>129</v>
      </c>
      <c r="B112" s="20">
        <v>8574</v>
      </c>
      <c r="C112" s="20">
        <v>8692</v>
      </c>
      <c r="D112" s="20">
        <v>17266</v>
      </c>
      <c r="E112" s="20">
        <v>12968</v>
      </c>
      <c r="F112" s="20">
        <v>12718</v>
      </c>
      <c r="G112" s="20">
        <v>25686</v>
      </c>
      <c r="H112" s="20">
        <v>8678</v>
      </c>
      <c r="I112" s="20">
        <v>8613</v>
      </c>
      <c r="J112" s="20">
        <v>17291</v>
      </c>
      <c r="K112" s="20">
        <v>60243</v>
      </c>
    </row>
    <row r="113" spans="1:11" ht="20.25" customHeight="1">
      <c r="A113" s="63" t="s">
        <v>144</v>
      </c>
      <c r="B113" s="20">
        <v>1</v>
      </c>
      <c r="C113" s="20"/>
      <c r="D113" s="20">
        <v>1</v>
      </c>
      <c r="E113" s="20"/>
      <c r="F113" s="20">
        <v>1</v>
      </c>
      <c r="G113" s="20">
        <v>1</v>
      </c>
      <c r="H113" s="20"/>
      <c r="I113" s="20">
        <v>1</v>
      </c>
      <c r="J113" s="20">
        <v>1</v>
      </c>
      <c r="K113" s="20">
        <v>3</v>
      </c>
    </row>
    <row r="114" spans="1:11" ht="20.25" customHeight="1">
      <c r="A114" s="63" t="s">
        <v>137</v>
      </c>
      <c r="B114" s="20">
        <v>19</v>
      </c>
      <c r="C114" s="20">
        <v>30</v>
      </c>
      <c r="D114" s="20">
        <v>49</v>
      </c>
      <c r="E114" s="20">
        <v>30</v>
      </c>
      <c r="F114" s="20">
        <v>35</v>
      </c>
      <c r="G114" s="20">
        <v>65</v>
      </c>
      <c r="H114" s="20">
        <v>27</v>
      </c>
      <c r="I114" s="20">
        <v>24</v>
      </c>
      <c r="J114" s="20">
        <v>51</v>
      </c>
      <c r="K114" s="20">
        <v>165</v>
      </c>
    </row>
    <row r="115" spans="1:11" ht="20.25" customHeight="1">
      <c r="A115" s="63" t="s">
        <v>132</v>
      </c>
      <c r="B115" s="20">
        <v>9</v>
      </c>
      <c r="C115" s="20">
        <v>6</v>
      </c>
      <c r="D115" s="20">
        <v>15</v>
      </c>
      <c r="E115" s="20">
        <v>22</v>
      </c>
      <c r="F115" s="20">
        <v>20</v>
      </c>
      <c r="G115" s="20">
        <v>42</v>
      </c>
      <c r="H115" s="20">
        <v>17</v>
      </c>
      <c r="I115" s="20">
        <v>20</v>
      </c>
      <c r="J115" s="20">
        <v>37</v>
      </c>
      <c r="K115" s="20">
        <v>94</v>
      </c>
    </row>
    <row r="116" spans="1:11" ht="20.25" customHeight="1" thickBot="1">
      <c r="A116" s="93" t="s">
        <v>151</v>
      </c>
      <c r="B116" s="67"/>
      <c r="C116" s="67"/>
      <c r="D116" s="67"/>
      <c r="E116" s="67">
        <v>1</v>
      </c>
      <c r="F116" s="67"/>
      <c r="G116" s="67">
        <v>1</v>
      </c>
      <c r="H116" s="67"/>
      <c r="I116" s="67"/>
      <c r="J116" s="67"/>
      <c r="K116" s="67">
        <v>1</v>
      </c>
    </row>
    <row r="117" spans="1:11" ht="20.25" customHeight="1">
      <c r="A117" s="68" t="s">
        <v>126</v>
      </c>
      <c r="B117" s="69">
        <v>118116</v>
      </c>
      <c r="C117" s="69">
        <v>119087</v>
      </c>
      <c r="D117" s="69">
        <v>237203</v>
      </c>
      <c r="E117" s="69">
        <v>208477</v>
      </c>
      <c r="F117" s="69">
        <v>212632</v>
      </c>
      <c r="G117" s="69">
        <v>421109</v>
      </c>
      <c r="H117" s="69">
        <v>152794</v>
      </c>
      <c r="I117" s="69">
        <v>165329</v>
      </c>
      <c r="J117" s="69">
        <v>318123</v>
      </c>
      <c r="K117" s="69">
        <v>976435</v>
      </c>
    </row>
    <row r="118" spans="1:11" ht="20.25" customHeight="1">
      <c r="A118" s="56"/>
      <c r="B118" s="64"/>
      <c r="C118" s="64"/>
      <c r="D118" s="64"/>
      <c r="E118" s="64"/>
      <c r="F118" s="64"/>
      <c r="G118" s="64"/>
      <c r="H118" s="64"/>
      <c r="I118" s="64"/>
      <c r="J118" s="64"/>
      <c r="K118" s="64"/>
    </row>
    <row r="119" spans="1:11" ht="20.25" customHeight="1">
      <c r="A119" s="13"/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1:11" ht="33" customHeight="1" thickBot="1">
      <c r="A120" s="78" t="s">
        <v>122</v>
      </c>
      <c r="B120" s="67"/>
      <c r="C120" s="67"/>
      <c r="D120" s="67"/>
      <c r="E120" s="67"/>
      <c r="F120" s="67"/>
      <c r="G120" s="67"/>
      <c r="H120" s="67"/>
      <c r="I120" s="67"/>
      <c r="J120" s="67"/>
      <c r="K120" s="67"/>
    </row>
    <row r="121" spans="1:11" ht="20.25" customHeight="1">
      <c r="A121" s="303" t="s">
        <v>127</v>
      </c>
      <c r="B121" s="297" t="s">
        <v>123</v>
      </c>
      <c r="C121" s="298"/>
      <c r="D121" s="299"/>
      <c r="E121" s="300" t="s">
        <v>124</v>
      </c>
      <c r="F121" s="298"/>
      <c r="G121" s="299"/>
      <c r="H121" s="300" t="s">
        <v>125</v>
      </c>
      <c r="I121" s="298"/>
      <c r="J121" s="299"/>
      <c r="K121" s="301" t="s">
        <v>126</v>
      </c>
    </row>
    <row r="122" spans="1:11" ht="20.25" customHeight="1" thickBot="1">
      <c r="A122" s="304"/>
      <c r="B122" s="74" t="s">
        <v>1</v>
      </c>
      <c r="C122" s="74" t="s">
        <v>0</v>
      </c>
      <c r="D122" s="74" t="s">
        <v>11</v>
      </c>
      <c r="E122" s="74" t="s">
        <v>1</v>
      </c>
      <c r="F122" s="74" t="s">
        <v>0</v>
      </c>
      <c r="G122" s="74" t="s">
        <v>11</v>
      </c>
      <c r="H122" s="74" t="s">
        <v>1</v>
      </c>
      <c r="I122" s="74" t="s">
        <v>0</v>
      </c>
      <c r="J122" s="74" t="s">
        <v>11</v>
      </c>
      <c r="K122" s="302"/>
    </row>
    <row r="123" spans="1:11" ht="20.25" customHeight="1">
      <c r="A123" s="70" t="s">
        <v>128</v>
      </c>
      <c r="B123" s="71">
        <v>16055</v>
      </c>
      <c r="C123" s="72">
        <v>15957</v>
      </c>
      <c r="D123" s="72">
        <v>32012</v>
      </c>
      <c r="E123" s="72">
        <v>26633</v>
      </c>
      <c r="F123" s="72">
        <v>27134</v>
      </c>
      <c r="G123" s="72">
        <v>53767</v>
      </c>
      <c r="H123" s="72">
        <v>21413</v>
      </c>
      <c r="I123" s="72">
        <v>22835</v>
      </c>
      <c r="J123" s="72">
        <v>44248</v>
      </c>
      <c r="K123" s="72">
        <v>130027</v>
      </c>
    </row>
    <row r="124" spans="1:11" ht="20.25" customHeight="1">
      <c r="A124" s="91" t="s">
        <v>129</v>
      </c>
      <c r="B124" s="64">
        <v>2</v>
      </c>
      <c r="C124" s="64">
        <v>1</v>
      </c>
      <c r="D124" s="64">
        <v>3</v>
      </c>
      <c r="E124" s="64">
        <v>5</v>
      </c>
      <c r="F124" s="64">
        <v>3</v>
      </c>
      <c r="G124" s="64">
        <v>8</v>
      </c>
      <c r="H124" s="64"/>
      <c r="I124" s="64">
        <v>1</v>
      </c>
      <c r="J124" s="64">
        <v>1</v>
      </c>
      <c r="K124" s="64">
        <v>12</v>
      </c>
    </row>
    <row r="125" spans="1:11" ht="20.25" customHeight="1">
      <c r="A125" s="63" t="s">
        <v>130</v>
      </c>
      <c r="B125" s="20">
        <v>1</v>
      </c>
      <c r="C125" s="20"/>
      <c r="D125" s="20">
        <v>1</v>
      </c>
      <c r="E125" s="20"/>
      <c r="F125" s="20">
        <v>2</v>
      </c>
      <c r="G125" s="20">
        <v>2</v>
      </c>
      <c r="H125" s="20"/>
      <c r="I125" s="20"/>
      <c r="J125" s="20"/>
      <c r="K125" s="20">
        <v>3</v>
      </c>
    </row>
    <row r="126" spans="1:11" ht="20.25" customHeight="1">
      <c r="A126" s="63" t="s">
        <v>131</v>
      </c>
      <c r="B126" s="20"/>
      <c r="C126" s="20"/>
      <c r="D126" s="20"/>
      <c r="E126" s="20">
        <v>1</v>
      </c>
      <c r="F126" s="20">
        <v>1</v>
      </c>
      <c r="G126" s="20">
        <v>2</v>
      </c>
      <c r="H126" s="20"/>
      <c r="I126" s="20"/>
      <c r="J126" s="20"/>
      <c r="K126" s="20">
        <v>2</v>
      </c>
    </row>
    <row r="127" spans="1:11" ht="20.25" customHeight="1">
      <c r="A127" s="63" t="s">
        <v>132</v>
      </c>
      <c r="B127" s="20">
        <v>15995</v>
      </c>
      <c r="C127" s="20">
        <v>15883</v>
      </c>
      <c r="D127" s="20">
        <v>31878</v>
      </c>
      <c r="E127" s="20">
        <v>26538</v>
      </c>
      <c r="F127" s="20">
        <v>27033</v>
      </c>
      <c r="G127" s="20">
        <v>53571</v>
      </c>
      <c r="H127" s="20">
        <v>21358</v>
      </c>
      <c r="I127" s="20">
        <v>22763</v>
      </c>
      <c r="J127" s="20">
        <v>44121</v>
      </c>
      <c r="K127" s="20">
        <v>129570</v>
      </c>
    </row>
    <row r="128" spans="1:11" ht="20.25" customHeight="1">
      <c r="A128" s="63" t="s">
        <v>133</v>
      </c>
      <c r="B128" s="20">
        <v>57</v>
      </c>
      <c r="C128" s="20">
        <v>73</v>
      </c>
      <c r="D128" s="20">
        <v>130</v>
      </c>
      <c r="E128" s="20">
        <v>89</v>
      </c>
      <c r="F128" s="20">
        <v>95</v>
      </c>
      <c r="G128" s="20">
        <v>184</v>
      </c>
      <c r="H128" s="20">
        <v>55</v>
      </c>
      <c r="I128" s="20">
        <v>71</v>
      </c>
      <c r="J128" s="20">
        <v>126</v>
      </c>
      <c r="K128" s="20">
        <v>440</v>
      </c>
    </row>
    <row r="129" spans="1:13" ht="20.25" customHeight="1">
      <c r="A129" s="65" t="s">
        <v>134</v>
      </c>
      <c r="B129" s="66">
        <v>13987</v>
      </c>
      <c r="C129" s="66">
        <v>14078</v>
      </c>
      <c r="D129" s="66">
        <v>28065</v>
      </c>
      <c r="E129" s="66">
        <v>26014</v>
      </c>
      <c r="F129" s="66">
        <v>26584</v>
      </c>
      <c r="G129" s="66">
        <v>52598</v>
      </c>
      <c r="H129" s="66">
        <v>20026</v>
      </c>
      <c r="I129" s="66">
        <v>22498</v>
      </c>
      <c r="J129" s="66">
        <v>42524</v>
      </c>
      <c r="K129" s="66">
        <v>123187</v>
      </c>
      <c r="M129" s="90"/>
    </row>
    <row r="130" spans="1:13" ht="20.25" customHeight="1">
      <c r="A130" s="92" t="s">
        <v>129</v>
      </c>
      <c r="B130" s="64">
        <v>1</v>
      </c>
      <c r="C130" s="64"/>
      <c r="D130" s="64">
        <v>1</v>
      </c>
      <c r="E130" s="64">
        <v>2</v>
      </c>
      <c r="F130" s="64"/>
      <c r="G130" s="64">
        <v>2</v>
      </c>
      <c r="H130" s="64">
        <v>1</v>
      </c>
      <c r="I130" s="64">
        <v>2</v>
      </c>
      <c r="J130" s="64">
        <v>3</v>
      </c>
      <c r="K130" s="64">
        <v>6</v>
      </c>
    </row>
    <row r="131" spans="1:13" ht="20.25" customHeight="1">
      <c r="A131" s="63" t="s">
        <v>132</v>
      </c>
      <c r="B131" s="20">
        <v>13975</v>
      </c>
      <c r="C131" s="20">
        <v>14067</v>
      </c>
      <c r="D131" s="20">
        <v>28042</v>
      </c>
      <c r="E131" s="20">
        <v>26007</v>
      </c>
      <c r="F131" s="20">
        <v>26581</v>
      </c>
      <c r="G131" s="20">
        <v>52588</v>
      </c>
      <c r="H131" s="20">
        <v>20021</v>
      </c>
      <c r="I131" s="20">
        <v>22494</v>
      </c>
      <c r="J131" s="20">
        <v>42515</v>
      </c>
      <c r="K131" s="20">
        <v>123145</v>
      </c>
    </row>
    <row r="132" spans="1:13" ht="20.25" customHeight="1">
      <c r="A132" s="63" t="s">
        <v>133</v>
      </c>
      <c r="B132" s="20">
        <v>11</v>
      </c>
      <c r="C132" s="20">
        <v>11</v>
      </c>
      <c r="D132" s="20">
        <v>22</v>
      </c>
      <c r="E132" s="20">
        <v>5</v>
      </c>
      <c r="F132" s="20">
        <v>3</v>
      </c>
      <c r="G132" s="20">
        <v>8</v>
      </c>
      <c r="H132" s="20">
        <v>4</v>
      </c>
      <c r="I132" s="20">
        <v>2</v>
      </c>
      <c r="J132" s="20">
        <v>6</v>
      </c>
      <c r="K132" s="20">
        <v>36</v>
      </c>
    </row>
    <row r="133" spans="1:13" ht="20.25" customHeight="1">
      <c r="A133" s="65" t="s">
        <v>135</v>
      </c>
      <c r="B133" s="66">
        <v>6340</v>
      </c>
      <c r="C133" s="66">
        <v>6212</v>
      </c>
      <c r="D133" s="66">
        <v>12552</v>
      </c>
      <c r="E133" s="72">
        <v>9265</v>
      </c>
      <c r="F133" s="66">
        <v>9403</v>
      </c>
      <c r="G133" s="66">
        <v>18668</v>
      </c>
      <c r="H133" s="66">
        <v>6818</v>
      </c>
      <c r="I133" s="66">
        <v>7066</v>
      </c>
      <c r="J133" s="66">
        <v>13884</v>
      </c>
      <c r="K133" s="66">
        <v>45104</v>
      </c>
    </row>
    <row r="134" spans="1:13" ht="20.25" customHeight="1">
      <c r="A134" s="92" t="s">
        <v>136</v>
      </c>
      <c r="B134" s="64"/>
      <c r="C134" s="64"/>
      <c r="D134" s="64"/>
      <c r="E134" s="64">
        <v>1</v>
      </c>
      <c r="F134" s="64"/>
      <c r="G134" s="64">
        <v>1</v>
      </c>
      <c r="H134" s="64"/>
      <c r="I134" s="64"/>
      <c r="J134" s="64"/>
      <c r="K134" s="64">
        <v>1</v>
      </c>
    </row>
    <row r="135" spans="1:13" ht="20.25" customHeight="1">
      <c r="A135" s="63" t="s">
        <v>129</v>
      </c>
      <c r="B135" s="20">
        <v>854</v>
      </c>
      <c r="C135" s="20">
        <v>843</v>
      </c>
      <c r="D135" s="20">
        <v>1697</v>
      </c>
      <c r="E135" s="20">
        <v>866</v>
      </c>
      <c r="F135" s="20">
        <v>882</v>
      </c>
      <c r="G135" s="20">
        <v>1748</v>
      </c>
      <c r="H135" s="20">
        <v>909</v>
      </c>
      <c r="I135" s="20">
        <v>943</v>
      </c>
      <c r="J135" s="20">
        <v>1852</v>
      </c>
      <c r="K135" s="20">
        <v>5297</v>
      </c>
    </row>
    <row r="136" spans="1:13" ht="20.25" customHeight="1">
      <c r="A136" s="63" t="s">
        <v>137</v>
      </c>
      <c r="B136" s="20"/>
      <c r="C136" s="20"/>
      <c r="D136" s="20"/>
      <c r="E136" s="20">
        <v>1</v>
      </c>
      <c r="F136" s="20"/>
      <c r="G136" s="20">
        <v>1</v>
      </c>
      <c r="H136" s="20">
        <v>1</v>
      </c>
      <c r="I136" s="20"/>
      <c r="J136" s="20">
        <v>1</v>
      </c>
      <c r="K136" s="20">
        <v>2</v>
      </c>
    </row>
    <row r="137" spans="1:13" ht="20.25" customHeight="1">
      <c r="A137" s="63" t="s">
        <v>138</v>
      </c>
      <c r="B137" s="20"/>
      <c r="C137" s="20"/>
      <c r="D137" s="20"/>
      <c r="E137" s="20"/>
      <c r="F137" s="20"/>
      <c r="G137" s="20"/>
      <c r="H137" s="20">
        <v>1</v>
      </c>
      <c r="I137" s="20"/>
      <c r="J137" s="20">
        <v>1</v>
      </c>
      <c r="K137" s="20">
        <v>1</v>
      </c>
    </row>
    <row r="138" spans="1:13" ht="20.25" customHeight="1">
      <c r="A138" s="63" t="s">
        <v>132</v>
      </c>
      <c r="B138" s="20">
        <v>5483</v>
      </c>
      <c r="C138" s="20">
        <v>5368</v>
      </c>
      <c r="D138" s="20">
        <v>10851</v>
      </c>
      <c r="E138" s="20">
        <v>8394</v>
      </c>
      <c r="F138" s="20">
        <v>8518</v>
      </c>
      <c r="G138" s="20">
        <v>16912</v>
      </c>
      <c r="H138" s="20">
        <v>5901</v>
      </c>
      <c r="I138" s="20">
        <v>6121</v>
      </c>
      <c r="J138" s="20">
        <v>12022</v>
      </c>
      <c r="K138" s="20">
        <v>39785</v>
      </c>
    </row>
    <row r="139" spans="1:13" ht="20.25" customHeight="1">
      <c r="A139" s="63" t="s">
        <v>133</v>
      </c>
      <c r="B139" s="20">
        <v>3</v>
      </c>
      <c r="C139" s="20">
        <v>1</v>
      </c>
      <c r="D139" s="20">
        <v>4</v>
      </c>
      <c r="E139" s="20">
        <v>3</v>
      </c>
      <c r="F139" s="20">
        <v>3</v>
      </c>
      <c r="G139" s="20">
        <v>6</v>
      </c>
      <c r="H139" s="20">
        <v>6</v>
      </c>
      <c r="I139" s="20">
        <v>2</v>
      </c>
      <c r="J139" s="20">
        <v>8</v>
      </c>
      <c r="K139" s="20">
        <v>18</v>
      </c>
    </row>
    <row r="140" spans="1:13" ht="20.25" customHeight="1">
      <c r="A140" s="65" t="s">
        <v>49</v>
      </c>
      <c r="B140" s="66">
        <v>5735</v>
      </c>
      <c r="C140" s="66">
        <v>5886</v>
      </c>
      <c r="D140" s="66">
        <v>11621</v>
      </c>
      <c r="E140" s="66">
        <v>8114</v>
      </c>
      <c r="F140" s="66">
        <v>8539</v>
      </c>
      <c r="G140" s="66">
        <v>16653</v>
      </c>
      <c r="H140" s="66">
        <v>6497</v>
      </c>
      <c r="I140" s="66">
        <v>6765</v>
      </c>
      <c r="J140" s="66">
        <v>13262</v>
      </c>
      <c r="K140" s="66">
        <v>41536</v>
      </c>
    </row>
    <row r="141" spans="1:13" ht="20.25" customHeight="1">
      <c r="A141" s="92" t="s">
        <v>139</v>
      </c>
      <c r="B141" s="64">
        <v>5</v>
      </c>
      <c r="C141" s="64">
        <v>4</v>
      </c>
      <c r="D141" s="64">
        <v>9</v>
      </c>
      <c r="E141" s="64">
        <v>13</v>
      </c>
      <c r="F141" s="64">
        <v>18</v>
      </c>
      <c r="G141" s="64">
        <v>31</v>
      </c>
      <c r="H141" s="64">
        <v>11</v>
      </c>
      <c r="I141" s="64">
        <v>6</v>
      </c>
      <c r="J141" s="64">
        <v>17</v>
      </c>
      <c r="K141" s="64">
        <v>57</v>
      </c>
    </row>
    <row r="142" spans="1:13" ht="20.25" customHeight="1">
      <c r="A142" s="63" t="s">
        <v>140</v>
      </c>
      <c r="B142" s="20">
        <v>264</v>
      </c>
      <c r="C142" s="20">
        <v>221</v>
      </c>
      <c r="D142" s="20">
        <v>485</v>
      </c>
      <c r="E142" s="20">
        <v>308</v>
      </c>
      <c r="F142" s="20">
        <v>266</v>
      </c>
      <c r="G142" s="20">
        <v>574</v>
      </c>
      <c r="H142" s="20">
        <v>187</v>
      </c>
      <c r="I142" s="20">
        <v>208</v>
      </c>
      <c r="J142" s="20">
        <v>395</v>
      </c>
      <c r="K142" s="20">
        <v>1454</v>
      </c>
    </row>
    <row r="143" spans="1:13" ht="20.25" customHeight="1">
      <c r="A143" s="63" t="s">
        <v>141</v>
      </c>
      <c r="B143" s="20">
        <v>2</v>
      </c>
      <c r="C143" s="20"/>
      <c r="D143" s="20">
        <v>2</v>
      </c>
      <c r="E143" s="20"/>
      <c r="F143" s="20"/>
      <c r="G143" s="20"/>
      <c r="H143" s="20"/>
      <c r="I143" s="20"/>
      <c r="J143" s="20"/>
      <c r="K143" s="20">
        <v>2</v>
      </c>
    </row>
    <row r="144" spans="1:13" ht="20.25" customHeight="1">
      <c r="A144" s="63" t="s">
        <v>136</v>
      </c>
      <c r="B144" s="20">
        <v>3</v>
      </c>
      <c r="C144" s="20"/>
      <c r="D144" s="20">
        <v>3</v>
      </c>
      <c r="E144" s="20">
        <v>2</v>
      </c>
      <c r="F144" s="20">
        <v>2</v>
      </c>
      <c r="G144" s="20">
        <v>4</v>
      </c>
      <c r="H144" s="20">
        <v>1</v>
      </c>
      <c r="I144" s="20">
        <v>3</v>
      </c>
      <c r="J144" s="20">
        <v>4</v>
      </c>
      <c r="K144" s="20">
        <v>11</v>
      </c>
    </row>
    <row r="145" spans="1:11" ht="20.25" customHeight="1">
      <c r="A145" s="63" t="s">
        <v>142</v>
      </c>
      <c r="B145" s="20">
        <v>1</v>
      </c>
      <c r="C145" s="20">
        <v>1</v>
      </c>
      <c r="D145" s="20">
        <v>2</v>
      </c>
      <c r="E145" s="20">
        <v>3</v>
      </c>
      <c r="F145" s="20"/>
      <c r="G145" s="20">
        <v>3</v>
      </c>
      <c r="H145" s="20"/>
      <c r="I145" s="20">
        <v>2</v>
      </c>
      <c r="J145" s="20">
        <v>2</v>
      </c>
      <c r="K145" s="20">
        <v>7</v>
      </c>
    </row>
    <row r="146" spans="1:11" ht="20.25" customHeight="1">
      <c r="A146" s="63" t="s">
        <v>129</v>
      </c>
      <c r="B146" s="20">
        <v>1395</v>
      </c>
      <c r="C146" s="20">
        <v>1482</v>
      </c>
      <c r="D146" s="20">
        <v>2877</v>
      </c>
      <c r="E146" s="20">
        <v>2184</v>
      </c>
      <c r="F146" s="20">
        <v>2243</v>
      </c>
      <c r="G146" s="20">
        <v>4427</v>
      </c>
      <c r="H146" s="20">
        <v>1926</v>
      </c>
      <c r="I146" s="20">
        <v>1834</v>
      </c>
      <c r="J146" s="20">
        <v>3760</v>
      </c>
      <c r="K146" s="20">
        <v>11064</v>
      </c>
    </row>
    <row r="147" spans="1:11" ht="20.25" customHeight="1">
      <c r="A147" s="63" t="s">
        <v>143</v>
      </c>
      <c r="B147" s="20"/>
      <c r="C147" s="20"/>
      <c r="D147" s="20"/>
      <c r="E147" s="20"/>
      <c r="F147" s="20">
        <v>1</v>
      </c>
      <c r="G147" s="20">
        <v>1</v>
      </c>
      <c r="H147" s="20"/>
      <c r="I147" s="20">
        <v>1</v>
      </c>
      <c r="J147" s="20">
        <v>1</v>
      </c>
      <c r="K147" s="20">
        <v>2</v>
      </c>
    </row>
    <row r="148" spans="1:11" ht="20.25" customHeight="1">
      <c r="A148" s="63" t="s">
        <v>130</v>
      </c>
      <c r="B148" s="20">
        <v>2093</v>
      </c>
      <c r="C148" s="20">
        <v>2190</v>
      </c>
      <c r="D148" s="20">
        <v>4283</v>
      </c>
      <c r="E148" s="20">
        <v>2351</v>
      </c>
      <c r="F148" s="20">
        <v>2458</v>
      </c>
      <c r="G148" s="20">
        <v>4809</v>
      </c>
      <c r="H148" s="20">
        <v>1210</v>
      </c>
      <c r="I148" s="20">
        <v>1500</v>
      </c>
      <c r="J148" s="20">
        <v>2710</v>
      </c>
      <c r="K148" s="20">
        <v>11802</v>
      </c>
    </row>
    <row r="149" spans="1:11" ht="20.25" customHeight="1">
      <c r="A149" s="63" t="s">
        <v>131</v>
      </c>
      <c r="B149" s="20">
        <v>196</v>
      </c>
      <c r="C149" s="20">
        <v>201</v>
      </c>
      <c r="D149" s="20">
        <v>397</v>
      </c>
      <c r="E149" s="20">
        <v>269</v>
      </c>
      <c r="F149" s="20">
        <v>312</v>
      </c>
      <c r="G149" s="20">
        <v>581</v>
      </c>
      <c r="H149" s="20">
        <v>199</v>
      </c>
      <c r="I149" s="20">
        <v>166</v>
      </c>
      <c r="J149" s="20">
        <v>365</v>
      </c>
      <c r="K149" s="20">
        <v>1343</v>
      </c>
    </row>
    <row r="150" spans="1:11" ht="20.25" customHeight="1">
      <c r="A150" s="63" t="s">
        <v>144</v>
      </c>
      <c r="B150" s="20">
        <v>1</v>
      </c>
      <c r="C150" s="20"/>
      <c r="D150" s="20">
        <v>1</v>
      </c>
      <c r="E150" s="20"/>
      <c r="F150" s="20"/>
      <c r="G150" s="20"/>
      <c r="H150" s="20"/>
      <c r="I150" s="20"/>
      <c r="J150" s="20"/>
      <c r="K150" s="20">
        <v>1</v>
      </c>
    </row>
    <row r="151" spans="1:11" ht="20.25" customHeight="1">
      <c r="A151" s="63" t="s">
        <v>145</v>
      </c>
      <c r="B151" s="20"/>
      <c r="C151" s="20"/>
      <c r="D151" s="20"/>
      <c r="E151" s="20"/>
      <c r="F151" s="20">
        <v>1</v>
      </c>
      <c r="G151" s="20">
        <v>1</v>
      </c>
      <c r="H151" s="20"/>
      <c r="I151" s="20">
        <v>1</v>
      </c>
      <c r="J151" s="20">
        <v>1</v>
      </c>
      <c r="K151" s="20">
        <v>2</v>
      </c>
    </row>
    <row r="152" spans="1:11" ht="20.25" customHeight="1">
      <c r="A152" s="63" t="s">
        <v>146</v>
      </c>
      <c r="B152" s="20">
        <v>31</v>
      </c>
      <c r="C152" s="20">
        <v>28</v>
      </c>
      <c r="D152" s="20">
        <v>59</v>
      </c>
      <c r="E152" s="20">
        <v>38</v>
      </c>
      <c r="F152" s="20">
        <v>37</v>
      </c>
      <c r="G152" s="20">
        <v>75</v>
      </c>
      <c r="H152" s="20">
        <v>23</v>
      </c>
      <c r="I152" s="20">
        <v>30</v>
      </c>
      <c r="J152" s="20">
        <v>53</v>
      </c>
      <c r="K152" s="20">
        <v>187</v>
      </c>
    </row>
    <row r="153" spans="1:11" ht="20.25" customHeight="1">
      <c r="A153" s="63" t="s">
        <v>137</v>
      </c>
      <c r="B153" s="20">
        <v>83</v>
      </c>
      <c r="C153" s="20">
        <v>100</v>
      </c>
      <c r="D153" s="20">
        <v>183</v>
      </c>
      <c r="E153" s="20">
        <v>119</v>
      </c>
      <c r="F153" s="20">
        <v>129</v>
      </c>
      <c r="G153" s="20">
        <v>248</v>
      </c>
      <c r="H153" s="20">
        <v>141</v>
      </c>
      <c r="I153" s="20">
        <v>130</v>
      </c>
      <c r="J153" s="20">
        <v>271</v>
      </c>
      <c r="K153" s="20">
        <v>702</v>
      </c>
    </row>
    <row r="154" spans="1:11" ht="20.25" customHeight="1">
      <c r="A154" s="63" t="s">
        <v>147</v>
      </c>
      <c r="B154" s="20">
        <v>921</v>
      </c>
      <c r="C154" s="20">
        <v>887</v>
      </c>
      <c r="D154" s="20">
        <v>1808</v>
      </c>
      <c r="E154" s="20">
        <v>1433</v>
      </c>
      <c r="F154" s="20">
        <v>1494</v>
      </c>
      <c r="G154" s="20">
        <v>2927</v>
      </c>
      <c r="H154" s="20">
        <v>1705</v>
      </c>
      <c r="I154" s="20">
        <v>1642</v>
      </c>
      <c r="J154" s="20">
        <v>3347</v>
      </c>
      <c r="K154" s="20">
        <v>8082</v>
      </c>
    </row>
    <row r="155" spans="1:11" ht="20.25" customHeight="1">
      <c r="A155" s="63" t="s">
        <v>132</v>
      </c>
      <c r="B155" s="20">
        <v>110</v>
      </c>
      <c r="C155" s="20">
        <v>114</v>
      </c>
      <c r="D155" s="20">
        <v>224</v>
      </c>
      <c r="E155" s="20">
        <v>414</v>
      </c>
      <c r="F155" s="20">
        <v>412</v>
      </c>
      <c r="G155" s="20">
        <v>826</v>
      </c>
      <c r="H155" s="20">
        <v>408</v>
      </c>
      <c r="I155" s="20">
        <v>456</v>
      </c>
      <c r="J155" s="20">
        <v>864</v>
      </c>
      <c r="K155" s="20">
        <v>1914</v>
      </c>
    </row>
    <row r="156" spans="1:11" ht="20.25" customHeight="1">
      <c r="A156" s="63" t="s">
        <v>133</v>
      </c>
      <c r="B156" s="20">
        <v>626</v>
      </c>
      <c r="C156" s="20">
        <v>649</v>
      </c>
      <c r="D156" s="20">
        <v>1275</v>
      </c>
      <c r="E156" s="20">
        <v>965</v>
      </c>
      <c r="F156" s="20">
        <v>1149</v>
      </c>
      <c r="G156" s="20">
        <v>2114</v>
      </c>
      <c r="H156" s="20">
        <v>674</v>
      </c>
      <c r="I156" s="20">
        <v>774</v>
      </c>
      <c r="J156" s="20">
        <v>1448</v>
      </c>
      <c r="K156" s="20">
        <v>4837</v>
      </c>
    </row>
    <row r="157" spans="1:11" ht="20.25" customHeight="1">
      <c r="A157" s="63" t="s">
        <v>148</v>
      </c>
      <c r="B157" s="20">
        <v>1</v>
      </c>
      <c r="C157" s="20">
        <v>3</v>
      </c>
      <c r="D157" s="20">
        <v>4</v>
      </c>
      <c r="E157" s="20"/>
      <c r="F157" s="20">
        <v>2</v>
      </c>
      <c r="G157" s="20">
        <v>2</v>
      </c>
      <c r="H157" s="20">
        <v>1</v>
      </c>
      <c r="I157" s="20">
        <v>3</v>
      </c>
      <c r="J157" s="20">
        <v>4</v>
      </c>
      <c r="K157" s="20">
        <v>10</v>
      </c>
    </row>
    <row r="158" spans="1:11" ht="20.25" customHeight="1">
      <c r="A158" s="63" t="s">
        <v>149</v>
      </c>
      <c r="B158" s="20">
        <v>1</v>
      </c>
      <c r="C158" s="20">
        <v>4</v>
      </c>
      <c r="D158" s="20">
        <v>5</v>
      </c>
      <c r="E158" s="20">
        <v>9</v>
      </c>
      <c r="F158" s="20">
        <v>7</v>
      </c>
      <c r="G158" s="20">
        <v>16</v>
      </c>
      <c r="H158" s="20">
        <v>6</v>
      </c>
      <c r="I158" s="20">
        <v>4</v>
      </c>
      <c r="J158" s="20">
        <v>10</v>
      </c>
      <c r="K158" s="20">
        <v>31</v>
      </c>
    </row>
    <row r="159" spans="1:11" ht="20.25" customHeight="1">
      <c r="A159" s="63" t="s">
        <v>150</v>
      </c>
      <c r="B159" s="20"/>
      <c r="C159" s="20"/>
      <c r="D159" s="20"/>
      <c r="E159" s="20">
        <v>4</v>
      </c>
      <c r="F159" s="20">
        <v>2</v>
      </c>
      <c r="G159" s="20">
        <v>6</v>
      </c>
      <c r="H159" s="20">
        <v>2</v>
      </c>
      <c r="I159" s="20">
        <v>4</v>
      </c>
      <c r="J159" s="20">
        <v>6</v>
      </c>
      <c r="K159" s="20">
        <v>12</v>
      </c>
    </row>
    <row r="160" spans="1:11" ht="20.25" customHeight="1">
      <c r="A160" s="63" t="s">
        <v>151</v>
      </c>
      <c r="B160" s="20">
        <v>1</v>
      </c>
      <c r="C160" s="20"/>
      <c r="D160" s="20">
        <v>1</v>
      </c>
      <c r="E160" s="20"/>
      <c r="F160" s="20"/>
      <c r="G160" s="20"/>
      <c r="H160" s="20"/>
      <c r="I160" s="20"/>
      <c r="J160" s="20"/>
      <c r="K160" s="20">
        <v>1</v>
      </c>
    </row>
    <row r="161" spans="1:11" ht="20.25" customHeight="1">
      <c r="A161" s="63" t="s">
        <v>152</v>
      </c>
      <c r="B161" s="20">
        <v>1</v>
      </c>
      <c r="C161" s="20">
        <v>2</v>
      </c>
      <c r="D161" s="20">
        <v>3</v>
      </c>
      <c r="E161" s="20">
        <v>2</v>
      </c>
      <c r="F161" s="20">
        <v>6</v>
      </c>
      <c r="G161" s="20">
        <v>8</v>
      </c>
      <c r="H161" s="20">
        <v>3</v>
      </c>
      <c r="I161" s="20">
        <v>1</v>
      </c>
      <c r="J161" s="20">
        <v>4</v>
      </c>
      <c r="K161" s="20">
        <v>15</v>
      </c>
    </row>
    <row r="162" spans="1:11" ht="20.25" customHeight="1">
      <c r="A162" s="65" t="s">
        <v>153</v>
      </c>
      <c r="B162" s="66">
        <v>5888</v>
      </c>
      <c r="C162" s="66">
        <v>5872</v>
      </c>
      <c r="D162" s="66">
        <v>11760</v>
      </c>
      <c r="E162" s="66">
        <v>9433</v>
      </c>
      <c r="F162" s="66">
        <v>9544</v>
      </c>
      <c r="G162" s="66">
        <v>18977</v>
      </c>
      <c r="H162" s="66">
        <v>8255</v>
      </c>
      <c r="I162" s="66">
        <v>9268</v>
      </c>
      <c r="J162" s="66">
        <v>17523</v>
      </c>
      <c r="K162" s="66">
        <v>48260</v>
      </c>
    </row>
    <row r="163" spans="1:11" ht="20.25" customHeight="1">
      <c r="A163" s="92" t="s">
        <v>140</v>
      </c>
      <c r="B163" s="64">
        <v>5</v>
      </c>
      <c r="C163" s="64">
        <v>3</v>
      </c>
      <c r="D163" s="64">
        <v>8</v>
      </c>
      <c r="E163" s="64">
        <v>2</v>
      </c>
      <c r="F163" s="64">
        <v>6</v>
      </c>
      <c r="G163" s="64">
        <v>8</v>
      </c>
      <c r="H163" s="64">
        <v>3</v>
      </c>
      <c r="I163" s="64">
        <v>4</v>
      </c>
      <c r="J163" s="64">
        <v>7</v>
      </c>
      <c r="K163" s="64">
        <v>23</v>
      </c>
    </row>
    <row r="164" spans="1:11" ht="20.25" customHeight="1">
      <c r="A164" s="63" t="s">
        <v>129</v>
      </c>
      <c r="B164" s="20">
        <v>38</v>
      </c>
      <c r="C164" s="20">
        <v>32</v>
      </c>
      <c r="D164" s="20">
        <v>70</v>
      </c>
      <c r="E164" s="20">
        <v>33</v>
      </c>
      <c r="F164" s="20">
        <v>31</v>
      </c>
      <c r="G164" s="20">
        <v>64</v>
      </c>
      <c r="H164" s="20">
        <v>26</v>
      </c>
      <c r="I164" s="20">
        <v>20</v>
      </c>
      <c r="J164" s="20">
        <v>46</v>
      </c>
      <c r="K164" s="20">
        <v>180</v>
      </c>
    </row>
    <row r="165" spans="1:11" ht="20.25" customHeight="1">
      <c r="A165" s="63" t="s">
        <v>144</v>
      </c>
      <c r="B165" s="20">
        <v>25</v>
      </c>
      <c r="C165" s="20">
        <v>15</v>
      </c>
      <c r="D165" s="20">
        <v>40</v>
      </c>
      <c r="E165" s="20">
        <v>7</v>
      </c>
      <c r="F165" s="20">
        <v>17</v>
      </c>
      <c r="G165" s="20">
        <v>24</v>
      </c>
      <c r="H165" s="20">
        <v>10</v>
      </c>
      <c r="I165" s="20">
        <v>9</v>
      </c>
      <c r="J165" s="20">
        <v>19</v>
      </c>
      <c r="K165" s="20">
        <v>83</v>
      </c>
    </row>
    <row r="166" spans="1:11" ht="20.25" customHeight="1">
      <c r="A166" s="63" t="s">
        <v>137</v>
      </c>
      <c r="B166" s="20"/>
      <c r="C166" s="20">
        <v>1</v>
      </c>
      <c r="D166" s="20">
        <v>1</v>
      </c>
      <c r="E166" s="20"/>
      <c r="F166" s="20">
        <v>1</v>
      </c>
      <c r="G166" s="20">
        <v>1</v>
      </c>
      <c r="H166" s="20">
        <v>4</v>
      </c>
      <c r="I166" s="20">
        <v>1</v>
      </c>
      <c r="J166" s="20">
        <v>5</v>
      </c>
      <c r="K166" s="20">
        <v>7</v>
      </c>
    </row>
    <row r="167" spans="1:11" ht="20.25" customHeight="1">
      <c r="A167" s="63" t="s">
        <v>132</v>
      </c>
      <c r="B167" s="20">
        <v>5785</v>
      </c>
      <c r="C167" s="20">
        <v>5775</v>
      </c>
      <c r="D167" s="20">
        <v>11560</v>
      </c>
      <c r="E167" s="20">
        <v>9331</v>
      </c>
      <c r="F167" s="20">
        <v>9436</v>
      </c>
      <c r="G167" s="20">
        <v>18767</v>
      </c>
      <c r="H167" s="20">
        <v>8173</v>
      </c>
      <c r="I167" s="20">
        <v>9203</v>
      </c>
      <c r="J167" s="20">
        <v>17376</v>
      </c>
      <c r="K167" s="20">
        <v>47703</v>
      </c>
    </row>
    <row r="168" spans="1:11" ht="20.25" customHeight="1">
      <c r="A168" s="63" t="s">
        <v>133</v>
      </c>
      <c r="B168" s="20">
        <v>35</v>
      </c>
      <c r="C168" s="20">
        <v>46</v>
      </c>
      <c r="D168" s="20">
        <v>81</v>
      </c>
      <c r="E168" s="20">
        <v>60</v>
      </c>
      <c r="F168" s="20">
        <v>53</v>
      </c>
      <c r="G168" s="20">
        <v>113</v>
      </c>
      <c r="H168" s="20">
        <v>39</v>
      </c>
      <c r="I168" s="20">
        <v>31</v>
      </c>
      <c r="J168" s="20">
        <v>70</v>
      </c>
      <c r="K168" s="20">
        <v>264</v>
      </c>
    </row>
    <row r="169" spans="1:11" ht="20.25" customHeight="1">
      <c r="A169" s="65" t="s">
        <v>154</v>
      </c>
      <c r="B169" s="66">
        <v>11866</v>
      </c>
      <c r="C169" s="66">
        <v>11847</v>
      </c>
      <c r="D169" s="66">
        <v>23713</v>
      </c>
      <c r="E169" s="66">
        <v>14928</v>
      </c>
      <c r="F169" s="66">
        <v>14966</v>
      </c>
      <c r="G169" s="66">
        <v>29894</v>
      </c>
      <c r="H169" s="66">
        <v>9851</v>
      </c>
      <c r="I169" s="66">
        <v>9904</v>
      </c>
      <c r="J169" s="66">
        <v>19755</v>
      </c>
      <c r="K169" s="66">
        <v>73362</v>
      </c>
    </row>
    <row r="170" spans="1:11" ht="20.25" customHeight="1">
      <c r="A170" s="92" t="s">
        <v>140</v>
      </c>
      <c r="B170" s="64">
        <v>320</v>
      </c>
      <c r="C170" s="64">
        <v>312</v>
      </c>
      <c r="D170" s="64">
        <v>632</v>
      </c>
      <c r="E170" s="64">
        <v>375</v>
      </c>
      <c r="F170" s="64">
        <v>357</v>
      </c>
      <c r="G170" s="64">
        <v>732</v>
      </c>
      <c r="H170" s="64">
        <v>221</v>
      </c>
      <c r="I170" s="64">
        <v>245</v>
      </c>
      <c r="J170" s="64">
        <v>466</v>
      </c>
      <c r="K170" s="64">
        <v>1830</v>
      </c>
    </row>
    <row r="171" spans="1:11" ht="20.25" customHeight="1">
      <c r="A171" s="63" t="s">
        <v>142</v>
      </c>
      <c r="B171" s="20">
        <v>2</v>
      </c>
      <c r="C171" s="20"/>
      <c r="D171" s="20">
        <v>2</v>
      </c>
      <c r="E171" s="20">
        <v>2</v>
      </c>
      <c r="F171" s="20"/>
      <c r="G171" s="20">
        <v>2</v>
      </c>
      <c r="H171" s="20">
        <v>1</v>
      </c>
      <c r="I171" s="20">
        <v>1</v>
      </c>
      <c r="J171" s="20">
        <v>2</v>
      </c>
      <c r="K171" s="20">
        <v>6</v>
      </c>
    </row>
    <row r="172" spans="1:11" ht="20.25" customHeight="1">
      <c r="A172" s="63" t="s">
        <v>129</v>
      </c>
      <c r="B172" s="20">
        <v>11253</v>
      </c>
      <c r="C172" s="20">
        <v>11253</v>
      </c>
      <c r="D172" s="20">
        <v>22506</v>
      </c>
      <c r="E172" s="20">
        <v>14195</v>
      </c>
      <c r="F172" s="20">
        <v>14219</v>
      </c>
      <c r="G172" s="20">
        <v>28414</v>
      </c>
      <c r="H172" s="20">
        <v>9317</v>
      </c>
      <c r="I172" s="20">
        <v>9348</v>
      </c>
      <c r="J172" s="20">
        <v>18665</v>
      </c>
      <c r="K172" s="20">
        <v>69585</v>
      </c>
    </row>
    <row r="173" spans="1:11" ht="20.25" customHeight="1">
      <c r="A173" s="63" t="s">
        <v>131</v>
      </c>
      <c r="B173" s="20"/>
      <c r="C173" s="20">
        <v>2</v>
      </c>
      <c r="D173" s="20">
        <v>2</v>
      </c>
      <c r="E173" s="20">
        <v>1</v>
      </c>
      <c r="F173" s="20"/>
      <c r="G173" s="20">
        <v>1</v>
      </c>
      <c r="H173" s="20"/>
      <c r="I173" s="20"/>
      <c r="J173" s="20"/>
      <c r="K173" s="20">
        <v>3</v>
      </c>
    </row>
    <row r="174" spans="1:11" ht="20.25" customHeight="1">
      <c r="A174" s="63" t="s">
        <v>144</v>
      </c>
      <c r="B174" s="20">
        <v>1</v>
      </c>
      <c r="C174" s="20"/>
      <c r="D174" s="20">
        <v>1</v>
      </c>
      <c r="E174" s="20"/>
      <c r="F174" s="20">
        <v>6</v>
      </c>
      <c r="G174" s="20">
        <v>6</v>
      </c>
      <c r="H174" s="20">
        <v>1</v>
      </c>
      <c r="I174" s="20">
        <v>1</v>
      </c>
      <c r="J174" s="20">
        <v>2</v>
      </c>
      <c r="K174" s="20">
        <v>9</v>
      </c>
    </row>
    <row r="175" spans="1:11" ht="20.25" customHeight="1">
      <c r="A175" s="63" t="s">
        <v>137</v>
      </c>
      <c r="B175" s="20">
        <v>284</v>
      </c>
      <c r="C175" s="20">
        <v>277</v>
      </c>
      <c r="D175" s="20">
        <v>561</v>
      </c>
      <c r="E175" s="20">
        <v>347</v>
      </c>
      <c r="F175" s="20">
        <v>375</v>
      </c>
      <c r="G175" s="20">
        <v>722</v>
      </c>
      <c r="H175" s="20">
        <v>305</v>
      </c>
      <c r="I175" s="20">
        <v>302</v>
      </c>
      <c r="J175" s="20">
        <v>607</v>
      </c>
      <c r="K175" s="20">
        <v>1890</v>
      </c>
    </row>
    <row r="176" spans="1:11" ht="20" customHeight="1">
      <c r="A176" s="63" t="s">
        <v>147</v>
      </c>
      <c r="B176" s="20">
        <v>2</v>
      </c>
      <c r="C176" s="20"/>
      <c r="D176" s="20">
        <v>2</v>
      </c>
      <c r="E176" s="20"/>
      <c r="F176" s="20">
        <v>1</v>
      </c>
      <c r="G176" s="20">
        <v>1</v>
      </c>
      <c r="H176" s="20">
        <v>1</v>
      </c>
      <c r="I176" s="20">
        <v>2</v>
      </c>
      <c r="J176" s="20">
        <v>3</v>
      </c>
      <c r="K176" s="20">
        <v>6</v>
      </c>
    </row>
    <row r="177" spans="1:11" ht="20" customHeight="1">
      <c r="A177" s="63" t="s">
        <v>132</v>
      </c>
      <c r="B177" s="20">
        <v>3</v>
      </c>
      <c r="C177" s="20">
        <v>1</v>
      </c>
      <c r="D177" s="20">
        <v>4</v>
      </c>
      <c r="E177" s="20">
        <v>6</v>
      </c>
      <c r="F177" s="20">
        <v>8</v>
      </c>
      <c r="G177" s="20">
        <v>14</v>
      </c>
      <c r="H177" s="20">
        <v>5</v>
      </c>
      <c r="I177" s="20">
        <v>4</v>
      </c>
      <c r="J177" s="20">
        <v>9</v>
      </c>
      <c r="K177" s="20">
        <v>27</v>
      </c>
    </row>
    <row r="178" spans="1:11" ht="20" customHeight="1">
      <c r="A178" s="63" t="s">
        <v>133</v>
      </c>
      <c r="B178" s="20"/>
      <c r="C178" s="20"/>
      <c r="D178" s="20"/>
      <c r="E178" s="20">
        <v>1</v>
      </c>
      <c r="F178" s="20"/>
      <c r="G178" s="20">
        <v>1</v>
      </c>
      <c r="H178" s="20"/>
      <c r="I178" s="20">
        <v>1</v>
      </c>
      <c r="J178" s="20">
        <v>1</v>
      </c>
      <c r="K178" s="20">
        <v>2</v>
      </c>
    </row>
    <row r="179" spans="1:11" ht="20.25" customHeight="1">
      <c r="A179" s="63" t="s">
        <v>151</v>
      </c>
      <c r="B179" s="20">
        <v>1</v>
      </c>
      <c r="C179" s="20">
        <v>2</v>
      </c>
      <c r="D179" s="20">
        <v>3</v>
      </c>
      <c r="E179" s="20">
        <v>1</v>
      </c>
      <c r="F179" s="20"/>
      <c r="G179" s="20">
        <v>1</v>
      </c>
      <c r="H179" s="20"/>
      <c r="I179" s="20"/>
      <c r="J179" s="20"/>
      <c r="K179" s="20">
        <v>4</v>
      </c>
    </row>
    <row r="180" spans="1:11" ht="20" customHeight="1">
      <c r="A180" s="65" t="s">
        <v>155</v>
      </c>
      <c r="B180" s="66">
        <v>13335</v>
      </c>
      <c r="C180" s="66">
        <v>13339</v>
      </c>
      <c r="D180" s="66">
        <v>26674</v>
      </c>
      <c r="E180" s="66">
        <v>15806</v>
      </c>
      <c r="F180" s="66">
        <v>15789</v>
      </c>
      <c r="G180" s="66">
        <v>31595</v>
      </c>
      <c r="H180" s="66">
        <v>9916</v>
      </c>
      <c r="I180" s="66">
        <v>10120</v>
      </c>
      <c r="J180" s="66">
        <v>20036</v>
      </c>
      <c r="K180" s="66">
        <v>78305</v>
      </c>
    </row>
    <row r="181" spans="1:11" ht="20" customHeight="1">
      <c r="A181" s="92" t="s">
        <v>140</v>
      </c>
      <c r="B181" s="64">
        <v>12</v>
      </c>
      <c r="C181" s="64">
        <v>8</v>
      </c>
      <c r="D181" s="64">
        <v>20</v>
      </c>
      <c r="E181" s="64">
        <v>13</v>
      </c>
      <c r="F181" s="64">
        <v>25</v>
      </c>
      <c r="G181" s="64">
        <v>38</v>
      </c>
      <c r="H181" s="64">
        <v>11</v>
      </c>
      <c r="I181" s="64">
        <v>11</v>
      </c>
      <c r="J181" s="64">
        <v>22</v>
      </c>
      <c r="K181" s="64">
        <v>80</v>
      </c>
    </row>
    <row r="182" spans="1:11" ht="20" customHeight="1">
      <c r="A182" s="63" t="s">
        <v>129</v>
      </c>
      <c r="B182" s="20">
        <v>13021</v>
      </c>
      <c r="C182" s="20">
        <v>13028</v>
      </c>
      <c r="D182" s="20">
        <v>26049</v>
      </c>
      <c r="E182" s="20">
        <v>15420</v>
      </c>
      <c r="F182" s="20">
        <v>15383</v>
      </c>
      <c r="G182" s="20">
        <v>30803</v>
      </c>
      <c r="H182" s="20">
        <v>9566</v>
      </c>
      <c r="I182" s="20">
        <v>9719</v>
      </c>
      <c r="J182" s="20">
        <v>19285</v>
      </c>
      <c r="K182" s="20">
        <v>76137</v>
      </c>
    </row>
    <row r="183" spans="1:11" ht="20" customHeight="1">
      <c r="A183" s="63" t="s">
        <v>131</v>
      </c>
      <c r="B183" s="20"/>
      <c r="C183" s="20">
        <v>2</v>
      </c>
      <c r="D183" s="20">
        <v>2</v>
      </c>
      <c r="E183" s="20"/>
      <c r="F183" s="20"/>
      <c r="G183" s="20"/>
      <c r="H183" s="20"/>
      <c r="I183" s="20"/>
      <c r="J183" s="20"/>
      <c r="K183" s="20">
        <v>2</v>
      </c>
    </row>
    <row r="184" spans="1:11" ht="20" customHeight="1">
      <c r="A184" s="63" t="s">
        <v>144</v>
      </c>
      <c r="B184" s="20"/>
      <c r="C184" s="20">
        <v>1</v>
      </c>
      <c r="D184" s="20">
        <v>1</v>
      </c>
      <c r="E184" s="20"/>
      <c r="F184" s="20"/>
      <c r="G184" s="20"/>
      <c r="H184" s="20"/>
      <c r="I184" s="20">
        <v>3</v>
      </c>
      <c r="J184" s="20">
        <v>3</v>
      </c>
      <c r="K184" s="20">
        <v>4</v>
      </c>
    </row>
    <row r="185" spans="1:11" ht="20" customHeight="1">
      <c r="A185" s="63" t="s">
        <v>137</v>
      </c>
      <c r="B185" s="20">
        <v>51</v>
      </c>
      <c r="C185" s="20">
        <v>34</v>
      </c>
      <c r="D185" s="20">
        <v>85</v>
      </c>
      <c r="E185" s="20">
        <v>61</v>
      </c>
      <c r="F185" s="20">
        <v>60</v>
      </c>
      <c r="G185" s="20">
        <v>121</v>
      </c>
      <c r="H185" s="20">
        <v>61</v>
      </c>
      <c r="I185" s="20">
        <v>57</v>
      </c>
      <c r="J185" s="20">
        <v>118</v>
      </c>
      <c r="K185" s="20">
        <v>324</v>
      </c>
    </row>
    <row r="186" spans="1:11" ht="20" customHeight="1">
      <c r="A186" s="63" t="s">
        <v>132</v>
      </c>
      <c r="B186" s="20">
        <v>251</v>
      </c>
      <c r="C186" s="20">
        <v>266</v>
      </c>
      <c r="D186" s="20">
        <v>517</v>
      </c>
      <c r="E186" s="20">
        <v>312</v>
      </c>
      <c r="F186" s="20">
        <v>321</v>
      </c>
      <c r="G186" s="20">
        <v>633</v>
      </c>
      <c r="H186" s="20">
        <v>277</v>
      </c>
      <c r="I186" s="20">
        <v>330</v>
      </c>
      <c r="J186" s="20">
        <v>607</v>
      </c>
      <c r="K186" s="20">
        <v>1757</v>
      </c>
    </row>
    <row r="187" spans="1:11" ht="20" customHeight="1">
      <c r="A187" s="63" t="s">
        <v>133</v>
      </c>
      <c r="B187" s="20"/>
      <c r="C187" s="20"/>
      <c r="D187" s="20"/>
      <c r="E187" s="20"/>
      <c r="F187" s="20"/>
      <c r="G187" s="20"/>
      <c r="H187" s="20">
        <v>1</v>
      </c>
      <c r="I187" s="20"/>
      <c r="J187" s="20">
        <v>1</v>
      </c>
      <c r="K187" s="20">
        <v>1</v>
      </c>
    </row>
    <row r="188" spans="1:11" ht="20" customHeight="1">
      <c r="A188" s="65" t="s">
        <v>156</v>
      </c>
      <c r="B188" s="66">
        <v>16471</v>
      </c>
      <c r="C188" s="66">
        <v>16240</v>
      </c>
      <c r="D188" s="66">
        <v>32711</v>
      </c>
      <c r="E188" s="66">
        <v>19814</v>
      </c>
      <c r="F188" s="66">
        <v>19816</v>
      </c>
      <c r="G188" s="66">
        <v>39630</v>
      </c>
      <c r="H188" s="66">
        <v>12458</v>
      </c>
      <c r="I188" s="66">
        <v>12892</v>
      </c>
      <c r="J188" s="66">
        <v>25350</v>
      </c>
      <c r="K188" s="66">
        <v>97691</v>
      </c>
    </row>
    <row r="189" spans="1:11" ht="20" customHeight="1">
      <c r="A189" s="92" t="s">
        <v>140</v>
      </c>
      <c r="B189" s="64">
        <v>3384</v>
      </c>
      <c r="C189" s="64">
        <v>3202</v>
      </c>
      <c r="D189" s="64">
        <v>6586</v>
      </c>
      <c r="E189" s="64">
        <v>3509</v>
      </c>
      <c r="F189" s="64">
        <v>3465</v>
      </c>
      <c r="G189" s="64">
        <v>6974</v>
      </c>
      <c r="H189" s="64">
        <v>2257</v>
      </c>
      <c r="I189" s="64">
        <v>2267</v>
      </c>
      <c r="J189" s="64">
        <v>4524</v>
      </c>
      <c r="K189" s="64">
        <v>18084</v>
      </c>
    </row>
    <row r="190" spans="1:11" ht="20" customHeight="1">
      <c r="A190" s="63" t="s">
        <v>142</v>
      </c>
      <c r="B190" s="20"/>
      <c r="C190" s="20">
        <v>2</v>
      </c>
      <c r="D190" s="20">
        <v>2</v>
      </c>
      <c r="E190" s="20">
        <v>1</v>
      </c>
      <c r="F190" s="20"/>
      <c r="G190" s="20">
        <v>1</v>
      </c>
      <c r="H190" s="20"/>
      <c r="I190" s="20">
        <v>1</v>
      </c>
      <c r="J190" s="20">
        <v>1</v>
      </c>
      <c r="K190" s="20">
        <v>4</v>
      </c>
    </row>
    <row r="191" spans="1:11" ht="20" customHeight="1">
      <c r="A191" s="63" t="s">
        <v>129</v>
      </c>
      <c r="B191" s="20">
        <v>11064</v>
      </c>
      <c r="C191" s="20">
        <v>10957</v>
      </c>
      <c r="D191" s="20">
        <v>22021</v>
      </c>
      <c r="E191" s="20">
        <v>13499</v>
      </c>
      <c r="F191" s="20">
        <v>13488</v>
      </c>
      <c r="G191" s="20">
        <v>26987</v>
      </c>
      <c r="H191" s="20">
        <v>7887</v>
      </c>
      <c r="I191" s="20">
        <v>8290</v>
      </c>
      <c r="J191" s="20">
        <v>16177</v>
      </c>
      <c r="K191" s="20">
        <v>65185</v>
      </c>
    </row>
    <row r="192" spans="1:11" ht="20" customHeight="1">
      <c r="A192" s="63" t="s">
        <v>130</v>
      </c>
      <c r="B192" s="20">
        <v>29</v>
      </c>
      <c r="C192" s="20">
        <v>20</v>
      </c>
      <c r="D192" s="20">
        <v>49</v>
      </c>
      <c r="E192" s="20">
        <v>51</v>
      </c>
      <c r="F192" s="20">
        <v>57</v>
      </c>
      <c r="G192" s="20">
        <v>108</v>
      </c>
      <c r="H192" s="20">
        <v>38</v>
      </c>
      <c r="I192" s="20">
        <v>35</v>
      </c>
      <c r="J192" s="20">
        <v>73</v>
      </c>
      <c r="K192" s="20">
        <v>230</v>
      </c>
    </row>
    <row r="193" spans="1:11" ht="20" customHeight="1">
      <c r="A193" s="63" t="s">
        <v>131</v>
      </c>
      <c r="B193" s="20">
        <v>45</v>
      </c>
      <c r="C193" s="20">
        <v>48</v>
      </c>
      <c r="D193" s="20">
        <v>93</v>
      </c>
      <c r="E193" s="20">
        <v>65</v>
      </c>
      <c r="F193" s="20">
        <v>71</v>
      </c>
      <c r="G193" s="20">
        <v>136</v>
      </c>
      <c r="H193" s="20">
        <v>59</v>
      </c>
      <c r="I193" s="20">
        <v>55</v>
      </c>
      <c r="J193" s="20">
        <v>114</v>
      </c>
      <c r="K193" s="20">
        <v>343</v>
      </c>
    </row>
    <row r="194" spans="1:11" ht="20" customHeight="1">
      <c r="A194" s="63" t="s">
        <v>144</v>
      </c>
      <c r="B194" s="20"/>
      <c r="C194" s="20"/>
      <c r="D194" s="20"/>
      <c r="E194" s="20"/>
      <c r="F194" s="20"/>
      <c r="G194" s="20"/>
      <c r="H194" s="20">
        <v>1</v>
      </c>
      <c r="I194" s="20">
        <v>4</v>
      </c>
      <c r="J194" s="20">
        <v>5</v>
      </c>
      <c r="K194" s="20">
        <v>5</v>
      </c>
    </row>
    <row r="195" spans="1:11" ht="20" customHeight="1">
      <c r="A195" s="63" t="s">
        <v>137</v>
      </c>
      <c r="B195" s="20">
        <v>1312</v>
      </c>
      <c r="C195" s="20">
        <v>1307</v>
      </c>
      <c r="D195" s="20">
        <v>2619</v>
      </c>
      <c r="E195" s="20">
        <v>1540</v>
      </c>
      <c r="F195" s="20">
        <v>1526</v>
      </c>
      <c r="G195" s="20">
        <v>3066</v>
      </c>
      <c r="H195" s="20">
        <v>1300</v>
      </c>
      <c r="I195" s="20">
        <v>1281</v>
      </c>
      <c r="J195" s="20">
        <v>2581</v>
      </c>
      <c r="K195" s="20">
        <v>8266</v>
      </c>
    </row>
    <row r="196" spans="1:11" ht="20" customHeight="1">
      <c r="A196" s="63" t="s">
        <v>138</v>
      </c>
      <c r="B196" s="20"/>
      <c r="C196" s="20"/>
      <c r="D196" s="20"/>
      <c r="E196" s="20">
        <v>1</v>
      </c>
      <c r="F196" s="20">
        <v>2</v>
      </c>
      <c r="G196" s="20">
        <v>3</v>
      </c>
      <c r="H196" s="20"/>
      <c r="I196" s="20">
        <v>1</v>
      </c>
      <c r="J196" s="20">
        <v>1</v>
      </c>
      <c r="K196" s="20">
        <v>4</v>
      </c>
    </row>
    <row r="197" spans="1:11" ht="20" customHeight="1">
      <c r="A197" s="63" t="s">
        <v>147</v>
      </c>
      <c r="B197" s="20">
        <v>626</v>
      </c>
      <c r="C197" s="20">
        <v>692</v>
      </c>
      <c r="D197" s="20">
        <v>1318</v>
      </c>
      <c r="E197" s="20">
        <v>1136</v>
      </c>
      <c r="F197" s="20">
        <v>1180</v>
      </c>
      <c r="G197" s="20">
        <v>2316</v>
      </c>
      <c r="H197" s="20">
        <v>887</v>
      </c>
      <c r="I197" s="20">
        <v>928</v>
      </c>
      <c r="J197" s="20">
        <v>1815</v>
      </c>
      <c r="K197" s="20">
        <v>5449</v>
      </c>
    </row>
    <row r="198" spans="1:11" ht="20" customHeight="1">
      <c r="A198" s="63" t="s">
        <v>132</v>
      </c>
      <c r="B198" s="20">
        <v>11</v>
      </c>
      <c r="C198" s="20">
        <v>11</v>
      </c>
      <c r="D198" s="20">
        <v>22</v>
      </c>
      <c r="E198" s="20">
        <v>12</v>
      </c>
      <c r="F198" s="20">
        <v>26</v>
      </c>
      <c r="G198" s="20">
        <v>38</v>
      </c>
      <c r="H198" s="20">
        <v>26</v>
      </c>
      <c r="I198" s="20">
        <v>26</v>
      </c>
      <c r="J198" s="20">
        <v>52</v>
      </c>
      <c r="K198" s="20">
        <v>112</v>
      </c>
    </row>
    <row r="199" spans="1:11" ht="20" customHeight="1">
      <c r="A199" s="63" t="s">
        <v>133</v>
      </c>
      <c r="B199" s="20"/>
      <c r="C199" s="20">
        <v>1</v>
      </c>
      <c r="D199" s="20">
        <v>1</v>
      </c>
      <c r="E199" s="20"/>
      <c r="F199" s="20">
        <v>1</v>
      </c>
      <c r="G199" s="20">
        <v>1</v>
      </c>
      <c r="H199" s="20">
        <v>2</v>
      </c>
      <c r="I199" s="20">
        <v>4</v>
      </c>
      <c r="J199" s="20">
        <v>6</v>
      </c>
      <c r="K199" s="20">
        <v>8</v>
      </c>
    </row>
    <row r="200" spans="1:11" ht="20" customHeight="1">
      <c r="A200" s="63" t="s">
        <v>151</v>
      </c>
      <c r="B200" s="20"/>
      <c r="C200" s="20"/>
      <c r="D200" s="20"/>
      <c r="E200" s="20"/>
      <c r="F200" s="20"/>
      <c r="G200" s="20"/>
      <c r="H200" s="20">
        <v>1</v>
      </c>
      <c r="I200" s="20"/>
      <c r="J200" s="20">
        <v>1</v>
      </c>
      <c r="K200" s="20">
        <v>1</v>
      </c>
    </row>
    <row r="201" spans="1:11" ht="20" customHeight="1">
      <c r="A201" s="65" t="s">
        <v>157</v>
      </c>
      <c r="B201" s="66">
        <v>776</v>
      </c>
      <c r="C201" s="66">
        <v>755</v>
      </c>
      <c r="D201" s="66">
        <v>1531</v>
      </c>
      <c r="E201" s="66">
        <v>846</v>
      </c>
      <c r="F201" s="66">
        <v>860</v>
      </c>
      <c r="G201" s="66">
        <v>1706</v>
      </c>
      <c r="H201" s="66">
        <v>644</v>
      </c>
      <c r="I201" s="66">
        <v>672</v>
      </c>
      <c r="J201" s="66">
        <v>1316</v>
      </c>
      <c r="K201" s="66">
        <v>4553</v>
      </c>
    </row>
    <row r="202" spans="1:11" ht="20" customHeight="1">
      <c r="A202" s="92" t="s">
        <v>140</v>
      </c>
      <c r="B202" s="64">
        <v>185</v>
      </c>
      <c r="C202" s="64">
        <v>210</v>
      </c>
      <c r="D202" s="64">
        <v>395</v>
      </c>
      <c r="E202" s="64">
        <v>190</v>
      </c>
      <c r="F202" s="64">
        <v>199</v>
      </c>
      <c r="G202" s="64">
        <v>389</v>
      </c>
      <c r="H202" s="64">
        <v>118</v>
      </c>
      <c r="I202" s="64">
        <v>128</v>
      </c>
      <c r="J202" s="64">
        <v>246</v>
      </c>
      <c r="K202" s="64">
        <v>1030</v>
      </c>
    </row>
    <row r="203" spans="1:11" ht="20" customHeight="1">
      <c r="A203" s="63" t="s">
        <v>129</v>
      </c>
      <c r="B203" s="20">
        <v>384</v>
      </c>
      <c r="C203" s="20">
        <v>361</v>
      </c>
      <c r="D203" s="20">
        <v>745</v>
      </c>
      <c r="E203" s="20">
        <v>458</v>
      </c>
      <c r="F203" s="20">
        <v>469</v>
      </c>
      <c r="G203" s="20">
        <v>927</v>
      </c>
      <c r="H203" s="20">
        <v>358</v>
      </c>
      <c r="I203" s="20">
        <v>358</v>
      </c>
      <c r="J203" s="20">
        <v>716</v>
      </c>
      <c r="K203" s="20">
        <v>2388</v>
      </c>
    </row>
    <row r="204" spans="1:11" ht="20" customHeight="1">
      <c r="A204" s="63" t="s">
        <v>137</v>
      </c>
      <c r="B204" s="20">
        <v>205</v>
      </c>
      <c r="C204" s="20">
        <v>179</v>
      </c>
      <c r="D204" s="20">
        <v>384</v>
      </c>
      <c r="E204" s="20">
        <v>187</v>
      </c>
      <c r="F204" s="20">
        <v>183</v>
      </c>
      <c r="G204" s="20">
        <v>370</v>
      </c>
      <c r="H204" s="20">
        <v>157</v>
      </c>
      <c r="I204" s="20">
        <v>180</v>
      </c>
      <c r="J204" s="20">
        <v>337</v>
      </c>
      <c r="K204" s="20">
        <v>1091</v>
      </c>
    </row>
    <row r="205" spans="1:11" ht="20" customHeight="1">
      <c r="A205" s="63" t="s">
        <v>132</v>
      </c>
      <c r="B205" s="20">
        <v>2</v>
      </c>
      <c r="C205" s="20">
        <v>5</v>
      </c>
      <c r="D205" s="20">
        <v>7</v>
      </c>
      <c r="E205" s="20">
        <v>11</v>
      </c>
      <c r="F205" s="20">
        <v>9</v>
      </c>
      <c r="G205" s="20">
        <v>20</v>
      </c>
      <c r="H205" s="20">
        <v>11</v>
      </c>
      <c r="I205" s="20">
        <v>6</v>
      </c>
      <c r="J205" s="20">
        <v>17</v>
      </c>
      <c r="K205" s="20">
        <v>44</v>
      </c>
    </row>
    <row r="206" spans="1:11" ht="20" customHeight="1">
      <c r="A206" s="65" t="s">
        <v>158</v>
      </c>
      <c r="B206" s="66">
        <v>7250</v>
      </c>
      <c r="C206" s="66">
        <v>7452</v>
      </c>
      <c r="D206" s="66">
        <v>14702</v>
      </c>
      <c r="E206" s="66">
        <v>10293</v>
      </c>
      <c r="F206" s="66">
        <v>11433</v>
      </c>
      <c r="G206" s="66">
        <v>21726</v>
      </c>
      <c r="H206" s="66">
        <v>6983</v>
      </c>
      <c r="I206" s="66">
        <v>9508</v>
      </c>
      <c r="J206" s="66">
        <v>16491</v>
      </c>
      <c r="K206" s="66">
        <v>52919</v>
      </c>
    </row>
    <row r="207" spans="1:11" ht="20" customHeight="1">
      <c r="A207" s="92" t="s">
        <v>129</v>
      </c>
      <c r="B207" s="64">
        <v>2</v>
      </c>
      <c r="C207" s="64">
        <v>1</v>
      </c>
      <c r="D207" s="64">
        <v>3</v>
      </c>
      <c r="E207" s="64">
        <v>1</v>
      </c>
      <c r="F207" s="64">
        <v>2</v>
      </c>
      <c r="G207" s="64">
        <v>3</v>
      </c>
      <c r="H207" s="64"/>
      <c r="I207" s="64">
        <v>1</v>
      </c>
      <c r="J207" s="64">
        <v>1</v>
      </c>
      <c r="K207" s="64">
        <v>7</v>
      </c>
    </row>
    <row r="208" spans="1:11" ht="20" customHeight="1">
      <c r="A208" s="63" t="s">
        <v>132</v>
      </c>
      <c r="B208" s="20">
        <v>7228</v>
      </c>
      <c r="C208" s="20">
        <v>7429</v>
      </c>
      <c r="D208" s="20">
        <v>14657</v>
      </c>
      <c r="E208" s="20">
        <v>10269</v>
      </c>
      <c r="F208" s="20">
        <v>11398</v>
      </c>
      <c r="G208" s="20">
        <v>21667</v>
      </c>
      <c r="H208" s="20">
        <v>6963</v>
      </c>
      <c r="I208" s="20">
        <v>9480</v>
      </c>
      <c r="J208" s="20">
        <v>16443</v>
      </c>
      <c r="K208" s="20">
        <v>52767</v>
      </c>
    </row>
    <row r="209" spans="1:11" ht="20" customHeight="1">
      <c r="A209" s="63" t="s">
        <v>133</v>
      </c>
      <c r="B209" s="20">
        <v>20</v>
      </c>
      <c r="C209" s="20">
        <v>22</v>
      </c>
      <c r="D209" s="20">
        <v>42</v>
      </c>
      <c r="E209" s="20">
        <v>23</v>
      </c>
      <c r="F209" s="20">
        <v>33</v>
      </c>
      <c r="G209" s="20">
        <v>56</v>
      </c>
      <c r="H209" s="20">
        <v>20</v>
      </c>
      <c r="I209" s="20">
        <v>27</v>
      </c>
      <c r="J209" s="20">
        <v>47</v>
      </c>
      <c r="K209" s="20">
        <v>145</v>
      </c>
    </row>
    <row r="210" spans="1:11" ht="20" customHeight="1">
      <c r="A210" s="65" t="s">
        <v>159</v>
      </c>
      <c r="B210" s="66">
        <v>9145</v>
      </c>
      <c r="C210" s="66">
        <v>9016</v>
      </c>
      <c r="D210" s="66">
        <v>18161</v>
      </c>
      <c r="E210" s="66">
        <v>14170</v>
      </c>
      <c r="F210" s="66">
        <v>14523</v>
      </c>
      <c r="G210" s="66">
        <v>28693</v>
      </c>
      <c r="H210" s="66">
        <v>11620</v>
      </c>
      <c r="I210" s="66">
        <v>12421</v>
      </c>
      <c r="J210" s="66">
        <v>24041</v>
      </c>
      <c r="K210" s="66">
        <v>70895</v>
      </c>
    </row>
    <row r="211" spans="1:11" ht="20" customHeight="1">
      <c r="A211" s="92" t="s">
        <v>129</v>
      </c>
      <c r="B211" s="64">
        <v>2</v>
      </c>
      <c r="C211" s="64">
        <v>4</v>
      </c>
      <c r="D211" s="64">
        <v>6</v>
      </c>
      <c r="E211" s="64"/>
      <c r="F211" s="64"/>
      <c r="G211" s="64"/>
      <c r="H211" s="64">
        <v>1</v>
      </c>
      <c r="I211" s="64"/>
      <c r="J211" s="64">
        <v>1</v>
      </c>
      <c r="K211" s="64">
        <v>7</v>
      </c>
    </row>
    <row r="212" spans="1:11" ht="20" customHeight="1">
      <c r="A212" s="63" t="s">
        <v>132</v>
      </c>
      <c r="B212" s="20">
        <v>9139</v>
      </c>
      <c r="C212" s="20">
        <v>9009</v>
      </c>
      <c r="D212" s="20">
        <v>18148</v>
      </c>
      <c r="E212" s="20">
        <v>14166</v>
      </c>
      <c r="F212" s="20">
        <v>14519</v>
      </c>
      <c r="G212" s="20">
        <v>28685</v>
      </c>
      <c r="H212" s="20">
        <v>11616</v>
      </c>
      <c r="I212" s="20">
        <v>12418</v>
      </c>
      <c r="J212" s="20">
        <v>24034</v>
      </c>
      <c r="K212" s="20">
        <v>70867</v>
      </c>
    </row>
    <row r="213" spans="1:11" ht="20" customHeight="1">
      <c r="A213" s="63" t="s">
        <v>133</v>
      </c>
      <c r="B213" s="20">
        <v>4</v>
      </c>
      <c r="C213" s="20">
        <v>3</v>
      </c>
      <c r="D213" s="20">
        <v>7</v>
      </c>
      <c r="E213" s="20">
        <v>4</v>
      </c>
      <c r="F213" s="20">
        <v>4</v>
      </c>
      <c r="G213" s="20">
        <v>8</v>
      </c>
      <c r="H213" s="20">
        <v>3</v>
      </c>
      <c r="I213" s="20">
        <v>3</v>
      </c>
      <c r="J213" s="20">
        <v>6</v>
      </c>
      <c r="K213" s="20">
        <v>21</v>
      </c>
    </row>
    <row r="214" spans="1:11" ht="20" customHeight="1">
      <c r="A214" s="65" t="s">
        <v>160</v>
      </c>
      <c r="B214" s="66">
        <v>11322</v>
      </c>
      <c r="C214" s="66">
        <v>11847</v>
      </c>
      <c r="D214" s="66">
        <v>23169</v>
      </c>
      <c r="E214" s="66">
        <v>18900</v>
      </c>
      <c r="F214" s="66">
        <v>20062</v>
      </c>
      <c r="G214" s="66">
        <v>38962</v>
      </c>
      <c r="H214" s="66">
        <v>14689</v>
      </c>
      <c r="I214" s="66">
        <v>18131</v>
      </c>
      <c r="J214" s="66">
        <v>32820</v>
      </c>
      <c r="K214" s="66">
        <v>94951</v>
      </c>
    </row>
    <row r="215" spans="1:11" ht="20" customHeight="1">
      <c r="A215" s="92" t="s">
        <v>140</v>
      </c>
      <c r="B215" s="64"/>
      <c r="C215" s="64"/>
      <c r="D215" s="64"/>
      <c r="E215" s="64"/>
      <c r="F215" s="64"/>
      <c r="G215" s="64"/>
      <c r="H215" s="64">
        <v>1</v>
      </c>
      <c r="I215" s="64">
        <v>3</v>
      </c>
      <c r="J215" s="64">
        <v>4</v>
      </c>
      <c r="K215" s="64">
        <v>4</v>
      </c>
    </row>
    <row r="216" spans="1:11" ht="20" customHeight="1">
      <c r="A216" s="63" t="s">
        <v>136</v>
      </c>
      <c r="B216" s="20">
        <v>3</v>
      </c>
      <c r="C216" s="20"/>
      <c r="D216" s="20">
        <v>3</v>
      </c>
      <c r="E216" s="20">
        <v>3</v>
      </c>
      <c r="F216" s="20">
        <v>5</v>
      </c>
      <c r="G216" s="20">
        <v>8</v>
      </c>
      <c r="H216" s="20">
        <v>1</v>
      </c>
      <c r="I216" s="20">
        <v>2</v>
      </c>
      <c r="J216" s="20">
        <v>3</v>
      </c>
      <c r="K216" s="20">
        <v>14</v>
      </c>
    </row>
    <row r="217" spans="1:11" ht="20" customHeight="1">
      <c r="A217" s="63" t="s">
        <v>142</v>
      </c>
      <c r="B217" s="20"/>
      <c r="C217" s="20"/>
      <c r="D217" s="20"/>
      <c r="E217" s="20"/>
      <c r="F217" s="20"/>
      <c r="G217" s="20"/>
      <c r="H217" s="20">
        <v>1</v>
      </c>
      <c r="I217" s="20"/>
      <c r="J217" s="20">
        <v>1</v>
      </c>
      <c r="K217" s="20">
        <v>1</v>
      </c>
    </row>
    <row r="218" spans="1:11" ht="20" customHeight="1">
      <c r="A218" s="63" t="s">
        <v>129</v>
      </c>
      <c r="B218" s="20">
        <v>352</v>
      </c>
      <c r="C218" s="20">
        <v>331</v>
      </c>
      <c r="D218" s="20">
        <v>683</v>
      </c>
      <c r="E218" s="20">
        <v>528</v>
      </c>
      <c r="F218" s="20">
        <v>490</v>
      </c>
      <c r="G218" s="20">
        <v>1018</v>
      </c>
      <c r="H218" s="20">
        <v>335</v>
      </c>
      <c r="I218" s="20">
        <v>316</v>
      </c>
      <c r="J218" s="20">
        <v>651</v>
      </c>
      <c r="K218" s="20">
        <v>2352</v>
      </c>
    </row>
    <row r="219" spans="1:11" ht="20" customHeight="1">
      <c r="A219" s="63" t="s">
        <v>130</v>
      </c>
      <c r="B219" s="20"/>
      <c r="C219" s="20"/>
      <c r="D219" s="20"/>
      <c r="E219" s="20"/>
      <c r="F219" s="20">
        <v>1</v>
      </c>
      <c r="G219" s="20">
        <v>1</v>
      </c>
      <c r="H219" s="20">
        <v>1</v>
      </c>
      <c r="I219" s="20">
        <v>1</v>
      </c>
      <c r="J219" s="20">
        <v>2</v>
      </c>
      <c r="K219" s="20">
        <v>3</v>
      </c>
    </row>
    <row r="220" spans="1:11" ht="20" customHeight="1">
      <c r="A220" s="63" t="s">
        <v>131</v>
      </c>
      <c r="B220" s="20">
        <v>2</v>
      </c>
      <c r="C220" s="20"/>
      <c r="D220" s="20">
        <v>2</v>
      </c>
      <c r="E220" s="20">
        <v>1</v>
      </c>
      <c r="F220" s="20">
        <v>2</v>
      </c>
      <c r="G220" s="20">
        <v>3</v>
      </c>
      <c r="H220" s="20"/>
      <c r="I220" s="20"/>
      <c r="J220" s="20"/>
      <c r="K220" s="20">
        <v>5</v>
      </c>
    </row>
    <row r="221" spans="1:11" ht="20" customHeight="1">
      <c r="A221" s="63" t="s">
        <v>144</v>
      </c>
      <c r="B221" s="20"/>
      <c r="C221" s="20">
        <v>1</v>
      </c>
      <c r="D221" s="20">
        <v>1</v>
      </c>
      <c r="E221" s="20">
        <v>1</v>
      </c>
      <c r="F221" s="20">
        <v>1</v>
      </c>
      <c r="G221" s="20">
        <v>2</v>
      </c>
      <c r="H221" s="20">
        <v>1</v>
      </c>
      <c r="I221" s="20"/>
      <c r="J221" s="20">
        <v>1</v>
      </c>
      <c r="K221" s="20">
        <v>4</v>
      </c>
    </row>
    <row r="222" spans="1:11" ht="20" customHeight="1">
      <c r="A222" s="63" t="s">
        <v>137</v>
      </c>
      <c r="B222" s="20">
        <v>5</v>
      </c>
      <c r="C222" s="20">
        <v>4</v>
      </c>
      <c r="D222" s="20">
        <v>9</v>
      </c>
      <c r="E222" s="20">
        <v>1</v>
      </c>
      <c r="F222" s="20">
        <v>2</v>
      </c>
      <c r="G222" s="20">
        <v>3</v>
      </c>
      <c r="H222" s="20">
        <v>1</v>
      </c>
      <c r="I222" s="20">
        <v>5</v>
      </c>
      <c r="J222" s="20">
        <v>6</v>
      </c>
      <c r="K222" s="20">
        <v>18</v>
      </c>
    </row>
    <row r="223" spans="1:11" ht="20" customHeight="1">
      <c r="A223" s="63" t="s">
        <v>132</v>
      </c>
      <c r="B223" s="20">
        <v>10906</v>
      </c>
      <c r="C223" s="20">
        <v>11461</v>
      </c>
      <c r="D223" s="20">
        <v>22367</v>
      </c>
      <c r="E223" s="20">
        <v>18278</v>
      </c>
      <c r="F223" s="20">
        <v>19434</v>
      </c>
      <c r="G223" s="20">
        <v>37712</v>
      </c>
      <c r="H223" s="20">
        <v>14245</v>
      </c>
      <c r="I223" s="20">
        <v>17700</v>
      </c>
      <c r="J223" s="20">
        <v>31945</v>
      </c>
      <c r="K223" s="20">
        <v>92024</v>
      </c>
    </row>
    <row r="224" spans="1:11" ht="20" customHeight="1">
      <c r="A224" s="63" t="s">
        <v>133</v>
      </c>
      <c r="B224" s="20">
        <v>54</v>
      </c>
      <c r="C224" s="20">
        <v>50</v>
      </c>
      <c r="D224" s="20">
        <v>104</v>
      </c>
      <c r="E224" s="20">
        <v>88</v>
      </c>
      <c r="F224" s="20">
        <v>127</v>
      </c>
      <c r="G224" s="20">
        <v>215</v>
      </c>
      <c r="H224" s="20">
        <v>103</v>
      </c>
      <c r="I224" s="20">
        <v>104</v>
      </c>
      <c r="J224" s="20">
        <v>207</v>
      </c>
      <c r="K224" s="20">
        <v>526</v>
      </c>
    </row>
    <row r="225" spans="1:11" ht="20" customHeight="1">
      <c r="A225" s="65" t="s">
        <v>161</v>
      </c>
      <c r="B225" s="66">
        <v>10134</v>
      </c>
      <c r="C225" s="66">
        <v>10221</v>
      </c>
      <c r="D225" s="66">
        <v>20355</v>
      </c>
      <c r="E225" s="66">
        <v>11629</v>
      </c>
      <c r="F225" s="66">
        <v>11379</v>
      </c>
      <c r="G225" s="66">
        <v>23008</v>
      </c>
      <c r="H225" s="66">
        <v>7601</v>
      </c>
      <c r="I225" s="66">
        <v>7542</v>
      </c>
      <c r="J225" s="66">
        <v>15143</v>
      </c>
      <c r="K225" s="66">
        <v>58506</v>
      </c>
    </row>
    <row r="226" spans="1:11" ht="20" customHeight="1">
      <c r="A226" s="92" t="s">
        <v>140</v>
      </c>
      <c r="B226" s="64">
        <v>5</v>
      </c>
      <c r="C226" s="64">
        <v>2</v>
      </c>
      <c r="D226" s="64">
        <v>7</v>
      </c>
      <c r="E226" s="64">
        <v>4</v>
      </c>
      <c r="F226" s="64">
        <v>6</v>
      </c>
      <c r="G226" s="64">
        <v>10</v>
      </c>
      <c r="H226" s="64">
        <v>4</v>
      </c>
      <c r="I226" s="64">
        <v>5</v>
      </c>
      <c r="J226" s="64">
        <v>9</v>
      </c>
      <c r="K226" s="64">
        <v>26</v>
      </c>
    </row>
    <row r="227" spans="1:11" ht="20" customHeight="1">
      <c r="A227" s="63" t="s">
        <v>136</v>
      </c>
      <c r="B227" s="20"/>
      <c r="C227" s="20"/>
      <c r="D227" s="20"/>
      <c r="E227" s="20"/>
      <c r="F227" s="20">
        <v>1</v>
      </c>
      <c r="G227" s="20">
        <v>1</v>
      </c>
      <c r="H227" s="20"/>
      <c r="I227" s="20"/>
      <c r="J227" s="20"/>
      <c r="K227" s="20">
        <v>1</v>
      </c>
    </row>
    <row r="228" spans="1:11" ht="20" customHeight="1">
      <c r="A228" s="63" t="s">
        <v>129</v>
      </c>
      <c r="B228" s="20">
        <v>10092</v>
      </c>
      <c r="C228" s="20">
        <v>10177</v>
      </c>
      <c r="D228" s="20">
        <v>20269</v>
      </c>
      <c r="E228" s="20">
        <v>11565</v>
      </c>
      <c r="F228" s="20">
        <v>11308</v>
      </c>
      <c r="G228" s="20">
        <v>22873</v>
      </c>
      <c r="H228" s="20">
        <v>7550</v>
      </c>
      <c r="I228" s="20">
        <v>7492</v>
      </c>
      <c r="J228" s="20">
        <v>15042</v>
      </c>
      <c r="K228" s="20">
        <v>58184</v>
      </c>
    </row>
    <row r="229" spans="1:11" ht="20" customHeight="1">
      <c r="A229" s="63" t="s">
        <v>144</v>
      </c>
      <c r="B229" s="20">
        <v>1</v>
      </c>
      <c r="C229" s="20"/>
      <c r="D229" s="20">
        <v>1</v>
      </c>
      <c r="E229" s="20"/>
      <c r="F229" s="20">
        <v>1</v>
      </c>
      <c r="G229" s="20">
        <v>1</v>
      </c>
      <c r="H229" s="20"/>
      <c r="I229" s="20">
        <v>1</v>
      </c>
      <c r="J229" s="20">
        <v>1</v>
      </c>
      <c r="K229" s="20">
        <v>3</v>
      </c>
    </row>
    <row r="230" spans="1:11" ht="20" customHeight="1">
      <c r="A230" s="63" t="s">
        <v>137</v>
      </c>
      <c r="B230" s="20">
        <v>27</v>
      </c>
      <c r="C230" s="20">
        <v>39</v>
      </c>
      <c r="D230" s="20">
        <v>66</v>
      </c>
      <c r="E230" s="20">
        <v>38</v>
      </c>
      <c r="F230" s="20">
        <v>42</v>
      </c>
      <c r="G230" s="20">
        <v>80</v>
      </c>
      <c r="H230" s="20">
        <v>38</v>
      </c>
      <c r="I230" s="20">
        <v>26</v>
      </c>
      <c r="J230" s="20">
        <v>64</v>
      </c>
      <c r="K230" s="20">
        <v>210</v>
      </c>
    </row>
    <row r="231" spans="1:11" ht="20" customHeight="1">
      <c r="A231" s="63" t="s">
        <v>132</v>
      </c>
      <c r="B231" s="20">
        <v>9</v>
      </c>
      <c r="C231" s="20">
        <v>3</v>
      </c>
      <c r="D231" s="20">
        <v>12</v>
      </c>
      <c r="E231" s="20">
        <v>21</v>
      </c>
      <c r="F231" s="20">
        <v>21</v>
      </c>
      <c r="G231" s="20">
        <v>42</v>
      </c>
      <c r="H231" s="20">
        <v>9</v>
      </c>
      <c r="I231" s="20">
        <v>18</v>
      </c>
      <c r="J231" s="20">
        <v>27</v>
      </c>
      <c r="K231" s="20">
        <v>81</v>
      </c>
    </row>
    <row r="232" spans="1:11" ht="20" customHeight="1" thickBot="1">
      <c r="A232" s="93" t="s">
        <v>151</v>
      </c>
      <c r="B232" s="67"/>
      <c r="C232" s="67"/>
      <c r="D232" s="67"/>
      <c r="E232" s="67">
        <v>1</v>
      </c>
      <c r="F232" s="67"/>
      <c r="G232" s="67">
        <v>1</v>
      </c>
      <c r="H232" s="67"/>
      <c r="I232" s="67"/>
      <c r="J232" s="67"/>
      <c r="K232" s="67">
        <v>1</v>
      </c>
    </row>
    <row r="233" spans="1:11" ht="20" customHeight="1">
      <c r="A233" s="68" t="s">
        <v>126</v>
      </c>
      <c r="B233" s="69">
        <v>128304</v>
      </c>
      <c r="C233" s="69">
        <v>128722</v>
      </c>
      <c r="D233" s="69">
        <v>257026</v>
      </c>
      <c r="E233" s="69">
        <v>185845</v>
      </c>
      <c r="F233" s="69">
        <v>190032</v>
      </c>
      <c r="G233" s="69">
        <v>375877</v>
      </c>
      <c r="H233" s="69">
        <v>136771</v>
      </c>
      <c r="I233" s="69">
        <v>149622</v>
      </c>
      <c r="J233" s="69">
        <v>286393</v>
      </c>
      <c r="K233" s="69">
        <v>919296</v>
      </c>
    </row>
    <row r="234" spans="1:11" ht="20" customHeight="1">
      <c r="A234" s="56"/>
      <c r="B234" s="64"/>
      <c r="C234" s="64"/>
      <c r="D234" s="64"/>
      <c r="E234" s="64"/>
      <c r="F234" s="64"/>
      <c r="G234" s="64"/>
      <c r="H234" s="64"/>
      <c r="I234" s="64"/>
      <c r="J234" s="64"/>
      <c r="K234" s="64"/>
    </row>
    <row r="235" spans="1:11" ht="20" customHeight="1">
      <c r="A235" s="13"/>
      <c r="B235" s="20"/>
      <c r="C235" s="20"/>
      <c r="D235" s="20"/>
      <c r="E235" s="20"/>
      <c r="F235" s="20"/>
      <c r="G235" s="20"/>
      <c r="H235" s="20"/>
      <c r="I235" s="20"/>
      <c r="J235" s="20"/>
      <c r="K235" s="20"/>
    </row>
    <row r="236" spans="1:11" ht="20" customHeight="1">
      <c r="A236" s="13"/>
      <c r="B236" s="20"/>
      <c r="C236" s="20"/>
      <c r="D236" s="20"/>
      <c r="E236" s="20"/>
      <c r="F236" s="20"/>
      <c r="G236" s="20"/>
      <c r="H236" s="20"/>
      <c r="I236" s="20"/>
      <c r="J236" s="20"/>
      <c r="K236" s="20"/>
    </row>
    <row r="237" spans="1:11" ht="35" customHeight="1" thickBot="1">
      <c r="A237" s="78" t="s">
        <v>167</v>
      </c>
      <c r="B237" s="67"/>
      <c r="C237" s="67"/>
      <c r="D237" s="67"/>
      <c r="E237" s="67"/>
      <c r="F237" s="67"/>
      <c r="G237" s="67"/>
      <c r="H237" s="67"/>
      <c r="I237" s="67"/>
      <c r="J237" s="67"/>
      <c r="K237" s="67"/>
    </row>
    <row r="238" spans="1:11" ht="20" customHeight="1">
      <c r="A238" s="303" t="s">
        <v>127</v>
      </c>
      <c r="B238" s="297" t="s">
        <v>123</v>
      </c>
      <c r="C238" s="298"/>
      <c r="D238" s="299"/>
      <c r="E238" s="300" t="s">
        <v>124</v>
      </c>
      <c r="F238" s="298"/>
      <c r="G238" s="299"/>
      <c r="H238" s="300" t="s">
        <v>125</v>
      </c>
      <c r="I238" s="298"/>
      <c r="J238" s="299"/>
      <c r="K238" s="301" t="s">
        <v>126</v>
      </c>
    </row>
    <row r="239" spans="1:11" ht="20" customHeight="1" thickBot="1">
      <c r="A239" s="304"/>
      <c r="B239" s="74" t="s">
        <v>1</v>
      </c>
      <c r="C239" s="74" t="s">
        <v>0</v>
      </c>
      <c r="D239" s="74" t="s">
        <v>11</v>
      </c>
      <c r="E239" s="74" t="s">
        <v>1</v>
      </c>
      <c r="F239" s="74" t="s">
        <v>0</v>
      </c>
      <c r="G239" s="74" t="s">
        <v>11</v>
      </c>
      <c r="H239" s="74" t="s">
        <v>1</v>
      </c>
      <c r="I239" s="74" t="s">
        <v>0</v>
      </c>
      <c r="J239" s="74" t="s">
        <v>11</v>
      </c>
      <c r="K239" s="302"/>
    </row>
    <row r="240" spans="1:11" ht="20" customHeight="1">
      <c r="A240" s="73" t="s">
        <v>128</v>
      </c>
      <c r="B240" s="82">
        <v>25466</v>
      </c>
      <c r="C240" s="72">
        <v>26121</v>
      </c>
      <c r="D240" s="72">
        <v>51587</v>
      </c>
      <c r="E240" s="83">
        <v>20237</v>
      </c>
      <c r="F240" s="84">
        <v>21918</v>
      </c>
      <c r="G240" s="84">
        <v>42155</v>
      </c>
      <c r="H240" s="84">
        <v>18744</v>
      </c>
      <c r="I240" s="84">
        <v>18614</v>
      </c>
      <c r="J240" s="84">
        <v>37358</v>
      </c>
      <c r="K240" s="84">
        <v>131100</v>
      </c>
    </row>
    <row r="241" spans="1:11" ht="20" customHeight="1">
      <c r="A241" s="81" t="s">
        <v>129</v>
      </c>
      <c r="B241" s="76">
        <v>3</v>
      </c>
      <c r="C241" s="64">
        <v>3</v>
      </c>
      <c r="D241" s="64">
        <v>6</v>
      </c>
      <c r="E241" s="77"/>
      <c r="F241" s="55">
        <v>1</v>
      </c>
      <c r="G241" s="55">
        <v>1</v>
      </c>
      <c r="H241" s="55">
        <v>3</v>
      </c>
      <c r="I241" s="55">
        <v>1</v>
      </c>
      <c r="J241" s="55">
        <v>4</v>
      </c>
      <c r="K241" s="55">
        <v>11</v>
      </c>
    </row>
    <row r="242" spans="1:11" ht="20" customHeight="1">
      <c r="A242" s="79" t="s">
        <v>130</v>
      </c>
      <c r="B242" s="19"/>
      <c r="C242" s="20">
        <v>2</v>
      </c>
      <c r="D242" s="20">
        <v>2</v>
      </c>
      <c r="E242" s="23"/>
      <c r="F242" s="16"/>
      <c r="G242" s="16"/>
      <c r="H242" s="16">
        <v>1</v>
      </c>
      <c r="I242" s="16"/>
      <c r="J242" s="16">
        <v>1</v>
      </c>
      <c r="K242" s="16">
        <v>3</v>
      </c>
    </row>
    <row r="243" spans="1:11" ht="20" customHeight="1">
      <c r="A243" s="79" t="s">
        <v>131</v>
      </c>
      <c r="B243" s="19"/>
      <c r="C243" s="20">
        <v>1</v>
      </c>
      <c r="D243" s="20">
        <v>1</v>
      </c>
      <c r="E243" s="23"/>
      <c r="F243" s="16"/>
      <c r="G243" s="16"/>
      <c r="H243" s="16"/>
      <c r="I243" s="16"/>
      <c r="J243" s="16"/>
      <c r="K243" s="16">
        <v>1</v>
      </c>
    </row>
    <row r="244" spans="1:11" ht="20" customHeight="1">
      <c r="A244" s="79" t="s">
        <v>144</v>
      </c>
      <c r="B244" s="19"/>
      <c r="C244" s="20">
        <v>1</v>
      </c>
      <c r="D244" s="20">
        <v>1</v>
      </c>
      <c r="E244" s="23">
        <v>1</v>
      </c>
      <c r="F244" s="16"/>
      <c r="G244" s="16">
        <v>1</v>
      </c>
      <c r="H244" s="16"/>
      <c r="I244" s="16">
        <v>1</v>
      </c>
      <c r="J244" s="16">
        <v>1</v>
      </c>
      <c r="K244" s="16">
        <v>3</v>
      </c>
    </row>
    <row r="245" spans="1:11" ht="20" customHeight="1">
      <c r="A245" s="79" t="s">
        <v>137</v>
      </c>
      <c r="B245" s="19"/>
      <c r="C245" s="20"/>
      <c r="D245" s="20"/>
      <c r="E245" s="23"/>
      <c r="F245" s="16"/>
      <c r="G245" s="16"/>
      <c r="H245" s="16">
        <v>1</v>
      </c>
      <c r="I245" s="16">
        <v>1</v>
      </c>
      <c r="J245" s="16">
        <v>2</v>
      </c>
      <c r="K245" s="16">
        <v>2</v>
      </c>
    </row>
    <row r="246" spans="1:11" ht="20" customHeight="1">
      <c r="A246" s="79" t="s">
        <v>132</v>
      </c>
      <c r="B246" s="19">
        <v>25439</v>
      </c>
      <c r="C246" s="20">
        <v>26086</v>
      </c>
      <c r="D246" s="20">
        <v>51525</v>
      </c>
      <c r="E246" s="23">
        <v>20217</v>
      </c>
      <c r="F246" s="16">
        <v>21895</v>
      </c>
      <c r="G246" s="16">
        <v>42112</v>
      </c>
      <c r="H246" s="16">
        <v>18725</v>
      </c>
      <c r="I246" s="16">
        <v>18596</v>
      </c>
      <c r="J246" s="16">
        <v>37321</v>
      </c>
      <c r="K246" s="16">
        <v>130958</v>
      </c>
    </row>
    <row r="247" spans="1:11" ht="20" customHeight="1">
      <c r="A247" s="79" t="s">
        <v>133</v>
      </c>
      <c r="B247" s="19">
        <v>24</v>
      </c>
      <c r="C247" s="20">
        <v>28</v>
      </c>
      <c r="D247" s="20">
        <v>52</v>
      </c>
      <c r="E247" s="23">
        <v>19</v>
      </c>
      <c r="F247" s="16">
        <v>22</v>
      </c>
      <c r="G247" s="16">
        <v>41</v>
      </c>
      <c r="H247" s="16">
        <v>14</v>
      </c>
      <c r="I247" s="16">
        <v>15</v>
      </c>
      <c r="J247" s="16">
        <v>29</v>
      </c>
      <c r="K247" s="16">
        <v>122</v>
      </c>
    </row>
    <row r="248" spans="1:11" ht="20" customHeight="1">
      <c r="A248" s="86" t="s">
        <v>134</v>
      </c>
      <c r="B248" s="87">
        <v>27004</v>
      </c>
      <c r="C248" s="66">
        <v>27699</v>
      </c>
      <c r="D248" s="66">
        <v>54703</v>
      </c>
      <c r="E248" s="88">
        <v>18769</v>
      </c>
      <c r="F248" s="58">
        <v>21301</v>
      </c>
      <c r="G248" s="58">
        <v>40070</v>
      </c>
      <c r="H248" s="58">
        <v>13342</v>
      </c>
      <c r="I248" s="58">
        <v>13342</v>
      </c>
      <c r="J248" s="58">
        <v>26684</v>
      </c>
      <c r="K248" s="58">
        <v>121457</v>
      </c>
    </row>
    <row r="249" spans="1:11" ht="20" customHeight="1">
      <c r="A249" s="85" t="s">
        <v>129</v>
      </c>
      <c r="B249" s="76">
        <v>2</v>
      </c>
      <c r="C249" s="64"/>
      <c r="D249" s="64">
        <v>2</v>
      </c>
      <c r="E249" s="77"/>
      <c r="F249" s="55">
        <v>2</v>
      </c>
      <c r="G249" s="55">
        <v>2</v>
      </c>
      <c r="H249" s="55">
        <v>2</v>
      </c>
      <c r="I249" s="55"/>
      <c r="J249" s="55">
        <v>2</v>
      </c>
      <c r="K249" s="55">
        <v>6</v>
      </c>
    </row>
    <row r="250" spans="1:11" ht="20" customHeight="1">
      <c r="A250" s="80" t="s">
        <v>162</v>
      </c>
      <c r="B250" s="19"/>
      <c r="C250" s="20"/>
      <c r="D250" s="20"/>
      <c r="E250" s="23">
        <v>1</v>
      </c>
      <c r="F250" s="16"/>
      <c r="G250" s="16">
        <v>1</v>
      </c>
      <c r="H250" s="16"/>
      <c r="I250" s="16"/>
      <c r="J250" s="16"/>
      <c r="K250" s="16">
        <v>1</v>
      </c>
    </row>
    <row r="251" spans="1:11" ht="20" customHeight="1">
      <c r="A251" s="80" t="s">
        <v>132</v>
      </c>
      <c r="B251" s="19">
        <v>26997</v>
      </c>
      <c r="C251" s="20">
        <v>27695</v>
      </c>
      <c r="D251" s="20">
        <v>54692</v>
      </c>
      <c r="E251" s="23">
        <v>18763</v>
      </c>
      <c r="F251" s="16">
        <v>21297</v>
      </c>
      <c r="G251" s="16">
        <v>40060</v>
      </c>
      <c r="H251" s="16">
        <v>13330</v>
      </c>
      <c r="I251" s="16">
        <v>13334</v>
      </c>
      <c r="J251" s="16">
        <v>26664</v>
      </c>
      <c r="K251" s="16">
        <v>121416</v>
      </c>
    </row>
    <row r="252" spans="1:11" ht="20" customHeight="1">
      <c r="A252" s="80" t="s">
        <v>133</v>
      </c>
      <c r="B252" s="19">
        <v>5</v>
      </c>
      <c r="C252" s="20">
        <v>4</v>
      </c>
      <c r="D252" s="20">
        <v>9</v>
      </c>
      <c r="E252" s="23">
        <v>5</v>
      </c>
      <c r="F252" s="16">
        <v>2</v>
      </c>
      <c r="G252" s="16">
        <v>7</v>
      </c>
      <c r="H252" s="16">
        <v>10</v>
      </c>
      <c r="I252" s="16">
        <v>8</v>
      </c>
      <c r="J252" s="16">
        <v>18</v>
      </c>
      <c r="K252" s="16">
        <v>34</v>
      </c>
    </row>
    <row r="253" spans="1:11" ht="20" customHeight="1">
      <c r="A253" s="86" t="s">
        <v>135</v>
      </c>
      <c r="B253" s="87">
        <v>9350</v>
      </c>
      <c r="C253" s="66">
        <v>9499</v>
      </c>
      <c r="D253" s="66">
        <v>18849</v>
      </c>
      <c r="E253" s="88">
        <v>6432</v>
      </c>
      <c r="F253" s="58">
        <v>6925</v>
      </c>
      <c r="G253" s="58">
        <v>13357</v>
      </c>
      <c r="H253" s="58">
        <v>6304</v>
      </c>
      <c r="I253" s="58">
        <v>6202</v>
      </c>
      <c r="J253" s="58">
        <v>12506</v>
      </c>
      <c r="K253" s="58">
        <v>44712</v>
      </c>
    </row>
    <row r="254" spans="1:11" ht="20" customHeight="1">
      <c r="A254" s="81" t="s">
        <v>136</v>
      </c>
      <c r="B254" s="76">
        <v>1</v>
      </c>
      <c r="C254" s="64"/>
      <c r="D254" s="64">
        <v>1</v>
      </c>
      <c r="E254" s="77"/>
      <c r="F254" s="55"/>
      <c r="G254" s="55"/>
      <c r="H254" s="55"/>
      <c r="I254" s="55"/>
      <c r="J254" s="55"/>
      <c r="K254" s="55">
        <v>1</v>
      </c>
    </row>
    <row r="255" spans="1:11" ht="20" customHeight="1">
      <c r="A255" s="79" t="s">
        <v>129</v>
      </c>
      <c r="B255" s="19">
        <v>863</v>
      </c>
      <c r="C255" s="20">
        <v>889</v>
      </c>
      <c r="D255" s="20">
        <v>1752</v>
      </c>
      <c r="E255" s="23">
        <v>874</v>
      </c>
      <c r="F255" s="16">
        <v>940</v>
      </c>
      <c r="G255" s="16">
        <v>1814</v>
      </c>
      <c r="H255" s="16">
        <v>819</v>
      </c>
      <c r="I255" s="16">
        <v>809</v>
      </c>
      <c r="J255" s="16">
        <v>1628</v>
      </c>
      <c r="K255" s="16">
        <v>5194</v>
      </c>
    </row>
    <row r="256" spans="1:11" ht="20" customHeight="1">
      <c r="A256" s="79" t="s">
        <v>137</v>
      </c>
      <c r="B256" s="19">
        <v>1</v>
      </c>
      <c r="C256" s="20"/>
      <c r="D256" s="20">
        <v>1</v>
      </c>
      <c r="E256" s="23">
        <v>1</v>
      </c>
      <c r="F256" s="16"/>
      <c r="G256" s="16">
        <v>1</v>
      </c>
      <c r="H256" s="16"/>
      <c r="I256" s="16"/>
      <c r="J256" s="16"/>
      <c r="K256" s="16">
        <v>2</v>
      </c>
    </row>
    <row r="257" spans="1:11" ht="20" customHeight="1">
      <c r="A257" s="79" t="s">
        <v>138</v>
      </c>
      <c r="B257" s="19"/>
      <c r="C257" s="20"/>
      <c r="D257" s="20"/>
      <c r="E257" s="23">
        <v>1</v>
      </c>
      <c r="F257" s="16"/>
      <c r="G257" s="16">
        <v>1</v>
      </c>
      <c r="H257" s="16"/>
      <c r="I257" s="16"/>
      <c r="J257" s="16"/>
      <c r="K257" s="16">
        <v>1</v>
      </c>
    </row>
    <row r="258" spans="1:11" ht="20" customHeight="1">
      <c r="A258" s="79" t="s">
        <v>132</v>
      </c>
      <c r="B258" s="19">
        <v>8481</v>
      </c>
      <c r="C258" s="20">
        <v>8608</v>
      </c>
      <c r="D258" s="20">
        <v>17089</v>
      </c>
      <c r="E258" s="23">
        <v>5551</v>
      </c>
      <c r="F258" s="16">
        <v>5985</v>
      </c>
      <c r="G258" s="16">
        <v>11536</v>
      </c>
      <c r="H258" s="16">
        <v>5484</v>
      </c>
      <c r="I258" s="16">
        <v>5393</v>
      </c>
      <c r="J258" s="16">
        <v>10877</v>
      </c>
      <c r="K258" s="16">
        <v>39502</v>
      </c>
    </row>
    <row r="259" spans="1:11" ht="20" customHeight="1">
      <c r="A259" s="79" t="s">
        <v>133</v>
      </c>
      <c r="B259" s="19">
        <v>4</v>
      </c>
      <c r="C259" s="20">
        <v>2</v>
      </c>
      <c r="D259" s="20">
        <v>6</v>
      </c>
      <c r="E259" s="23">
        <v>5</v>
      </c>
      <c r="F259" s="16"/>
      <c r="G259" s="16">
        <v>5</v>
      </c>
      <c r="H259" s="16">
        <v>1</v>
      </c>
      <c r="I259" s="16"/>
      <c r="J259" s="16">
        <v>1</v>
      </c>
      <c r="K259" s="16">
        <v>12</v>
      </c>
    </row>
    <row r="260" spans="1:11" ht="20" customHeight="1">
      <c r="A260" s="86" t="s">
        <v>49</v>
      </c>
      <c r="B260" s="87">
        <v>7691</v>
      </c>
      <c r="C260" s="66">
        <v>8006</v>
      </c>
      <c r="D260" s="66">
        <v>15697</v>
      </c>
      <c r="E260" s="88">
        <v>6636</v>
      </c>
      <c r="F260" s="58">
        <v>6660</v>
      </c>
      <c r="G260" s="58">
        <v>13296</v>
      </c>
      <c r="H260" s="58">
        <v>4045</v>
      </c>
      <c r="I260" s="58">
        <v>4296</v>
      </c>
      <c r="J260" s="58">
        <v>8341</v>
      </c>
      <c r="K260" s="58">
        <v>37334</v>
      </c>
    </row>
    <row r="261" spans="1:11" ht="20" customHeight="1">
      <c r="A261" s="81" t="s">
        <v>139</v>
      </c>
      <c r="B261" s="76">
        <v>1</v>
      </c>
      <c r="C261" s="64">
        <v>2</v>
      </c>
      <c r="D261" s="64">
        <v>3</v>
      </c>
      <c r="E261" s="77">
        <v>2</v>
      </c>
      <c r="F261" s="55"/>
      <c r="G261" s="55">
        <v>2</v>
      </c>
      <c r="H261" s="55">
        <v>1</v>
      </c>
      <c r="I261" s="55">
        <v>2</v>
      </c>
      <c r="J261" s="55">
        <v>3</v>
      </c>
      <c r="K261" s="55">
        <v>8</v>
      </c>
    </row>
    <row r="262" spans="1:11" ht="20" customHeight="1">
      <c r="A262" s="79" t="s">
        <v>140</v>
      </c>
      <c r="B262" s="19">
        <v>326</v>
      </c>
      <c r="C262" s="20">
        <v>332</v>
      </c>
      <c r="D262" s="20">
        <v>658</v>
      </c>
      <c r="E262" s="23">
        <v>233</v>
      </c>
      <c r="F262" s="16">
        <v>252</v>
      </c>
      <c r="G262" s="16">
        <v>485</v>
      </c>
      <c r="H262" s="16">
        <v>205</v>
      </c>
      <c r="I262" s="16">
        <v>194</v>
      </c>
      <c r="J262" s="16">
        <v>399</v>
      </c>
      <c r="K262" s="16">
        <v>1542</v>
      </c>
    </row>
    <row r="263" spans="1:11" ht="20" customHeight="1">
      <c r="A263" s="79" t="s">
        <v>136</v>
      </c>
      <c r="B263" s="19">
        <v>3</v>
      </c>
      <c r="C263" s="20">
        <v>2</v>
      </c>
      <c r="D263" s="20">
        <v>5</v>
      </c>
      <c r="E263" s="23">
        <v>3</v>
      </c>
      <c r="F263" s="16">
        <v>4</v>
      </c>
      <c r="G263" s="16">
        <v>7</v>
      </c>
      <c r="H263" s="16">
        <v>3</v>
      </c>
      <c r="I263" s="16"/>
      <c r="J263" s="16">
        <v>3</v>
      </c>
      <c r="K263" s="16">
        <v>15</v>
      </c>
    </row>
    <row r="264" spans="1:11" ht="20" customHeight="1">
      <c r="A264" s="79" t="s">
        <v>163</v>
      </c>
      <c r="B264" s="19"/>
      <c r="C264" s="20"/>
      <c r="D264" s="20"/>
      <c r="E264" s="23"/>
      <c r="F264" s="16"/>
      <c r="G264" s="16"/>
      <c r="H264" s="16">
        <v>1</v>
      </c>
      <c r="I264" s="16">
        <v>1</v>
      </c>
      <c r="J264" s="16">
        <v>2</v>
      </c>
      <c r="K264" s="16">
        <v>2</v>
      </c>
    </row>
    <row r="265" spans="1:11" ht="20" customHeight="1">
      <c r="A265" s="79" t="s">
        <v>142</v>
      </c>
      <c r="B265" s="19">
        <v>3</v>
      </c>
      <c r="C265" s="20">
        <v>1</v>
      </c>
      <c r="D265" s="20">
        <v>4</v>
      </c>
      <c r="E265" s="23"/>
      <c r="F265" s="16">
        <v>1</v>
      </c>
      <c r="G265" s="16">
        <v>1</v>
      </c>
      <c r="H265" s="16"/>
      <c r="I265" s="16">
        <v>1</v>
      </c>
      <c r="J265" s="16">
        <v>1</v>
      </c>
      <c r="K265" s="16">
        <v>6</v>
      </c>
    </row>
    <row r="266" spans="1:11" ht="20" customHeight="1">
      <c r="A266" s="79" t="s">
        <v>129</v>
      </c>
      <c r="B266" s="19">
        <v>2469</v>
      </c>
      <c r="C266" s="20">
        <v>2555</v>
      </c>
      <c r="D266" s="20">
        <v>5024</v>
      </c>
      <c r="E266" s="23">
        <v>2126</v>
      </c>
      <c r="F266" s="16">
        <v>2037</v>
      </c>
      <c r="G266" s="16">
        <v>4163</v>
      </c>
      <c r="H266" s="16">
        <v>1232</v>
      </c>
      <c r="I266" s="16">
        <v>1318</v>
      </c>
      <c r="J266" s="16">
        <v>2550</v>
      </c>
      <c r="K266" s="16">
        <v>11737</v>
      </c>
    </row>
    <row r="267" spans="1:11" ht="20" customHeight="1">
      <c r="A267" s="79" t="s">
        <v>143</v>
      </c>
      <c r="B267" s="19">
        <v>2</v>
      </c>
      <c r="C267" s="20">
        <v>1</v>
      </c>
      <c r="D267" s="20">
        <v>3</v>
      </c>
      <c r="E267" s="23"/>
      <c r="F267" s="16"/>
      <c r="G267" s="16"/>
      <c r="H267" s="16"/>
      <c r="I267" s="16"/>
      <c r="J267" s="16"/>
      <c r="K267" s="16">
        <v>3</v>
      </c>
    </row>
    <row r="268" spans="1:11" ht="20" customHeight="1">
      <c r="A268" s="79" t="s">
        <v>130</v>
      </c>
      <c r="B268" s="19">
        <v>1700</v>
      </c>
      <c r="C268" s="20">
        <v>1798</v>
      </c>
      <c r="D268" s="20">
        <v>3498</v>
      </c>
      <c r="E268" s="23">
        <v>784</v>
      </c>
      <c r="F268" s="16">
        <v>913</v>
      </c>
      <c r="G268" s="16">
        <v>1697</v>
      </c>
      <c r="H268" s="16">
        <v>1218</v>
      </c>
      <c r="I268" s="16">
        <v>1323</v>
      </c>
      <c r="J268" s="16">
        <v>2541</v>
      </c>
      <c r="K268" s="16">
        <v>7736</v>
      </c>
    </row>
    <row r="269" spans="1:11" ht="20" customHeight="1">
      <c r="A269" s="79" t="s">
        <v>131</v>
      </c>
      <c r="B269" s="19">
        <v>217</v>
      </c>
      <c r="C269" s="20">
        <v>235</v>
      </c>
      <c r="D269" s="20">
        <v>452</v>
      </c>
      <c r="E269" s="23">
        <v>146</v>
      </c>
      <c r="F269" s="16">
        <v>125</v>
      </c>
      <c r="G269" s="16">
        <v>271</v>
      </c>
      <c r="H269" s="16">
        <v>117</v>
      </c>
      <c r="I269" s="16">
        <v>132</v>
      </c>
      <c r="J269" s="16">
        <v>249</v>
      </c>
      <c r="K269" s="16">
        <v>972</v>
      </c>
    </row>
    <row r="270" spans="1:11" ht="20" customHeight="1">
      <c r="A270" s="79" t="s">
        <v>144</v>
      </c>
      <c r="B270" s="19"/>
      <c r="C270" s="20"/>
      <c r="D270" s="20"/>
      <c r="E270" s="23"/>
      <c r="F270" s="16"/>
      <c r="G270" s="16"/>
      <c r="H270" s="16">
        <v>2</v>
      </c>
      <c r="I270" s="16"/>
      <c r="J270" s="16">
        <v>2</v>
      </c>
      <c r="K270" s="16">
        <v>2</v>
      </c>
    </row>
    <row r="271" spans="1:11" ht="20" customHeight="1">
      <c r="A271" s="79" t="s">
        <v>145</v>
      </c>
      <c r="B271" s="19"/>
      <c r="C271" s="20">
        <v>1</v>
      </c>
      <c r="D271" s="20">
        <v>1</v>
      </c>
      <c r="E271" s="23"/>
      <c r="F271" s="16">
        <v>1</v>
      </c>
      <c r="G271" s="16">
        <v>1</v>
      </c>
      <c r="H271" s="16"/>
      <c r="I271" s="16"/>
      <c r="J271" s="16"/>
      <c r="K271" s="16">
        <v>2</v>
      </c>
    </row>
    <row r="272" spans="1:11" ht="20" customHeight="1">
      <c r="A272" s="79" t="s">
        <v>146</v>
      </c>
      <c r="B272" s="19">
        <v>20</v>
      </c>
      <c r="C272" s="20">
        <v>26</v>
      </c>
      <c r="D272" s="20">
        <v>46</v>
      </c>
      <c r="E272" s="23">
        <v>8</v>
      </c>
      <c r="F272" s="16">
        <v>14</v>
      </c>
      <c r="G272" s="16">
        <v>22</v>
      </c>
      <c r="H272" s="16">
        <v>12</v>
      </c>
      <c r="I272" s="16">
        <v>14</v>
      </c>
      <c r="J272" s="16">
        <v>26</v>
      </c>
      <c r="K272" s="16">
        <v>94</v>
      </c>
    </row>
    <row r="273" spans="1:11" ht="20" customHeight="1">
      <c r="A273" s="79" t="s">
        <v>137</v>
      </c>
      <c r="B273" s="19">
        <v>159</v>
      </c>
      <c r="C273" s="20">
        <v>177</v>
      </c>
      <c r="D273" s="20">
        <v>336</v>
      </c>
      <c r="E273" s="23">
        <v>177</v>
      </c>
      <c r="F273" s="16">
        <v>158</v>
      </c>
      <c r="G273" s="16">
        <v>335</v>
      </c>
      <c r="H273" s="16">
        <v>82</v>
      </c>
      <c r="I273" s="16">
        <v>94</v>
      </c>
      <c r="J273" s="16">
        <v>176</v>
      </c>
      <c r="K273" s="16">
        <v>847</v>
      </c>
    </row>
    <row r="274" spans="1:11" ht="20" customHeight="1">
      <c r="A274" s="79" t="s">
        <v>147</v>
      </c>
      <c r="B274" s="19">
        <v>2043</v>
      </c>
      <c r="C274" s="20">
        <v>2117</v>
      </c>
      <c r="D274" s="20">
        <v>4160</v>
      </c>
      <c r="E274" s="23">
        <v>2432</v>
      </c>
      <c r="F274" s="16">
        <v>2403</v>
      </c>
      <c r="G274" s="16">
        <v>4835</v>
      </c>
      <c r="H274" s="16">
        <v>946</v>
      </c>
      <c r="I274" s="16">
        <v>964</v>
      </c>
      <c r="J274" s="16">
        <v>1910</v>
      </c>
      <c r="K274" s="16">
        <v>10905</v>
      </c>
    </row>
    <row r="275" spans="1:11" ht="20" customHeight="1">
      <c r="A275" s="79" t="s">
        <v>132</v>
      </c>
      <c r="B275" s="19">
        <v>606</v>
      </c>
      <c r="C275" s="20">
        <v>591</v>
      </c>
      <c r="D275" s="20">
        <v>1197</v>
      </c>
      <c r="E275" s="23">
        <v>622</v>
      </c>
      <c r="F275" s="16">
        <v>640</v>
      </c>
      <c r="G275" s="16">
        <v>1262</v>
      </c>
      <c r="H275" s="16">
        <v>137</v>
      </c>
      <c r="I275" s="16">
        <v>148</v>
      </c>
      <c r="J275" s="16">
        <v>285</v>
      </c>
      <c r="K275" s="16">
        <v>2744</v>
      </c>
    </row>
    <row r="276" spans="1:11" ht="20" customHeight="1">
      <c r="A276" s="79" t="s">
        <v>133</v>
      </c>
      <c r="B276" s="19">
        <v>133</v>
      </c>
      <c r="C276" s="20">
        <v>157</v>
      </c>
      <c r="D276" s="20">
        <v>290</v>
      </c>
      <c r="E276" s="23">
        <v>93</v>
      </c>
      <c r="F276" s="16">
        <v>103</v>
      </c>
      <c r="G276" s="16">
        <v>196</v>
      </c>
      <c r="H276" s="16">
        <v>86</v>
      </c>
      <c r="I276" s="16">
        <v>96</v>
      </c>
      <c r="J276" s="16">
        <v>182</v>
      </c>
      <c r="K276" s="16">
        <v>668</v>
      </c>
    </row>
    <row r="277" spans="1:11" ht="20" customHeight="1">
      <c r="A277" s="79" t="s">
        <v>148</v>
      </c>
      <c r="B277" s="19"/>
      <c r="C277" s="20"/>
      <c r="D277" s="20"/>
      <c r="E277" s="23">
        <v>1</v>
      </c>
      <c r="F277" s="16">
        <v>2</v>
      </c>
      <c r="G277" s="16">
        <v>3</v>
      </c>
      <c r="H277" s="16"/>
      <c r="I277" s="16">
        <v>2</v>
      </c>
      <c r="J277" s="16">
        <v>2</v>
      </c>
      <c r="K277" s="16">
        <v>5</v>
      </c>
    </row>
    <row r="278" spans="1:11" ht="20" customHeight="1">
      <c r="A278" s="79" t="s">
        <v>149</v>
      </c>
      <c r="B278" s="19">
        <v>7</v>
      </c>
      <c r="C278" s="20">
        <v>5</v>
      </c>
      <c r="D278" s="20">
        <v>12</v>
      </c>
      <c r="E278" s="23">
        <v>6</v>
      </c>
      <c r="F278" s="16">
        <v>5</v>
      </c>
      <c r="G278" s="16">
        <v>11</v>
      </c>
      <c r="H278" s="16">
        <v>2</v>
      </c>
      <c r="I278" s="16">
        <v>4</v>
      </c>
      <c r="J278" s="16">
        <v>6</v>
      </c>
      <c r="K278" s="16">
        <v>29</v>
      </c>
    </row>
    <row r="279" spans="1:11" ht="20" customHeight="1">
      <c r="A279" s="79" t="s">
        <v>151</v>
      </c>
      <c r="B279" s="19"/>
      <c r="C279" s="20"/>
      <c r="D279" s="20"/>
      <c r="E279" s="23"/>
      <c r="F279" s="16">
        <v>1</v>
      </c>
      <c r="G279" s="16">
        <v>1</v>
      </c>
      <c r="H279" s="16">
        <v>1</v>
      </c>
      <c r="I279" s="16">
        <v>1</v>
      </c>
      <c r="J279" s="16">
        <v>2</v>
      </c>
      <c r="K279" s="16">
        <v>3</v>
      </c>
    </row>
    <row r="280" spans="1:11" ht="20" customHeight="1">
      <c r="A280" s="79" t="s">
        <v>152</v>
      </c>
      <c r="B280" s="19">
        <v>2</v>
      </c>
      <c r="C280" s="20">
        <v>6</v>
      </c>
      <c r="D280" s="20">
        <v>8</v>
      </c>
      <c r="E280" s="23">
        <v>3</v>
      </c>
      <c r="F280" s="16">
        <v>1</v>
      </c>
      <c r="G280" s="16">
        <v>4</v>
      </c>
      <c r="H280" s="16"/>
      <c r="I280" s="16">
        <v>2</v>
      </c>
      <c r="J280" s="16">
        <v>2</v>
      </c>
      <c r="K280" s="16">
        <v>14</v>
      </c>
    </row>
    <row r="281" spans="1:11" ht="20" customHeight="1">
      <c r="A281" s="86" t="s">
        <v>153</v>
      </c>
      <c r="B281" s="87">
        <v>7752</v>
      </c>
      <c r="C281" s="66">
        <v>7877</v>
      </c>
      <c r="D281" s="66">
        <v>15629</v>
      </c>
      <c r="E281" s="88">
        <v>6547</v>
      </c>
      <c r="F281" s="58">
        <v>7422</v>
      </c>
      <c r="G281" s="58">
        <v>13969</v>
      </c>
      <c r="H281" s="58">
        <v>5877</v>
      </c>
      <c r="I281" s="58">
        <v>5711</v>
      </c>
      <c r="J281" s="58">
        <v>11588</v>
      </c>
      <c r="K281" s="58">
        <v>41186</v>
      </c>
    </row>
    <row r="282" spans="1:11" ht="20" customHeight="1">
      <c r="A282" s="81" t="s">
        <v>140</v>
      </c>
      <c r="B282" s="76">
        <v>2</v>
      </c>
      <c r="C282" s="64">
        <v>6</v>
      </c>
      <c r="D282" s="64">
        <v>8</v>
      </c>
      <c r="E282" s="77">
        <v>2</v>
      </c>
      <c r="F282" s="55">
        <v>3</v>
      </c>
      <c r="G282" s="55">
        <v>5</v>
      </c>
      <c r="H282" s="55">
        <v>4</v>
      </c>
      <c r="I282" s="55">
        <v>4</v>
      </c>
      <c r="J282" s="55">
        <v>8</v>
      </c>
      <c r="K282" s="55">
        <v>21</v>
      </c>
    </row>
    <row r="283" spans="1:11" ht="20" customHeight="1">
      <c r="A283" s="79" t="s">
        <v>129</v>
      </c>
      <c r="B283" s="19">
        <v>33</v>
      </c>
      <c r="C283" s="20">
        <v>27</v>
      </c>
      <c r="D283" s="20">
        <v>60</v>
      </c>
      <c r="E283" s="23">
        <v>19</v>
      </c>
      <c r="F283" s="16">
        <v>17</v>
      </c>
      <c r="G283" s="16">
        <v>36</v>
      </c>
      <c r="H283" s="16">
        <v>28</v>
      </c>
      <c r="I283" s="16">
        <v>25</v>
      </c>
      <c r="J283" s="16">
        <v>53</v>
      </c>
      <c r="K283" s="16">
        <v>149</v>
      </c>
    </row>
    <row r="284" spans="1:11" ht="20" customHeight="1">
      <c r="A284" s="79" t="s">
        <v>144</v>
      </c>
      <c r="B284" s="19">
        <v>8</v>
      </c>
      <c r="C284" s="20">
        <v>14</v>
      </c>
      <c r="D284" s="20">
        <v>22</v>
      </c>
      <c r="E284" s="23">
        <v>10</v>
      </c>
      <c r="F284" s="16">
        <v>8</v>
      </c>
      <c r="G284" s="16">
        <v>18</v>
      </c>
      <c r="H284" s="16">
        <v>25</v>
      </c>
      <c r="I284" s="16">
        <v>19</v>
      </c>
      <c r="J284" s="16">
        <v>44</v>
      </c>
      <c r="K284" s="16">
        <v>84</v>
      </c>
    </row>
    <row r="285" spans="1:11" ht="20" customHeight="1">
      <c r="A285" s="79" t="s">
        <v>137</v>
      </c>
      <c r="B285" s="19"/>
      <c r="C285" s="20">
        <v>1</v>
      </c>
      <c r="D285" s="20">
        <v>1</v>
      </c>
      <c r="E285" s="23">
        <v>4</v>
      </c>
      <c r="F285" s="16">
        <v>1</v>
      </c>
      <c r="G285" s="16">
        <v>5</v>
      </c>
      <c r="H285" s="16"/>
      <c r="I285" s="16">
        <v>1</v>
      </c>
      <c r="J285" s="16">
        <v>1</v>
      </c>
      <c r="K285" s="16">
        <v>7</v>
      </c>
    </row>
    <row r="286" spans="1:11" ht="20" customHeight="1">
      <c r="A286" s="79" t="s">
        <v>132</v>
      </c>
      <c r="B286" s="19">
        <v>7686</v>
      </c>
      <c r="C286" s="20">
        <v>7812</v>
      </c>
      <c r="D286" s="20">
        <v>15498</v>
      </c>
      <c r="E286" s="23">
        <v>6490</v>
      </c>
      <c r="F286" s="16">
        <v>7375</v>
      </c>
      <c r="G286" s="16">
        <v>13865</v>
      </c>
      <c r="H286" s="16">
        <v>5809</v>
      </c>
      <c r="I286" s="16">
        <v>5649</v>
      </c>
      <c r="J286" s="16">
        <v>11458</v>
      </c>
      <c r="K286" s="16">
        <v>40821</v>
      </c>
    </row>
    <row r="287" spans="1:11" ht="20" customHeight="1">
      <c r="A287" s="79" t="s">
        <v>133</v>
      </c>
      <c r="B287" s="19">
        <v>23</v>
      </c>
      <c r="C287" s="20">
        <v>17</v>
      </c>
      <c r="D287" s="20">
        <v>40</v>
      </c>
      <c r="E287" s="23">
        <v>22</v>
      </c>
      <c r="F287" s="16">
        <v>18</v>
      </c>
      <c r="G287" s="16">
        <v>40</v>
      </c>
      <c r="H287" s="16">
        <v>11</v>
      </c>
      <c r="I287" s="16">
        <v>13</v>
      </c>
      <c r="J287" s="16">
        <v>24</v>
      </c>
      <c r="K287" s="16">
        <v>104</v>
      </c>
    </row>
    <row r="288" spans="1:11" ht="20" customHeight="1">
      <c r="A288" s="86" t="s">
        <v>154</v>
      </c>
      <c r="B288" s="87">
        <v>14745</v>
      </c>
      <c r="C288" s="66">
        <v>14751</v>
      </c>
      <c r="D288" s="66">
        <v>29496</v>
      </c>
      <c r="E288" s="88">
        <v>9141</v>
      </c>
      <c r="F288" s="58">
        <v>9256</v>
      </c>
      <c r="G288" s="58">
        <v>18397</v>
      </c>
      <c r="H288" s="58">
        <v>10978</v>
      </c>
      <c r="I288" s="58">
        <v>10824</v>
      </c>
      <c r="J288" s="58">
        <v>21802</v>
      </c>
      <c r="K288" s="58">
        <v>69695</v>
      </c>
    </row>
    <row r="289" spans="1:11" ht="20" customHeight="1">
      <c r="A289" s="85" t="s">
        <v>140</v>
      </c>
      <c r="B289" s="76">
        <v>392</v>
      </c>
      <c r="C289" s="64">
        <v>367</v>
      </c>
      <c r="D289" s="64">
        <v>759</v>
      </c>
      <c r="E289" s="77">
        <v>213</v>
      </c>
      <c r="F289" s="55">
        <v>239</v>
      </c>
      <c r="G289" s="55">
        <v>452</v>
      </c>
      <c r="H289" s="55">
        <v>304</v>
      </c>
      <c r="I289" s="55">
        <v>291</v>
      </c>
      <c r="J289" s="55">
        <v>595</v>
      </c>
      <c r="K289" s="55">
        <v>1806</v>
      </c>
    </row>
    <row r="290" spans="1:11" ht="20" customHeight="1">
      <c r="A290" s="80" t="s">
        <v>142</v>
      </c>
      <c r="B290" s="19">
        <v>2</v>
      </c>
      <c r="C290" s="20">
        <v>1</v>
      </c>
      <c r="D290" s="20">
        <v>3</v>
      </c>
      <c r="E290" s="23">
        <v>1</v>
      </c>
      <c r="F290" s="16"/>
      <c r="G290" s="16">
        <v>1</v>
      </c>
      <c r="H290" s="16">
        <v>2</v>
      </c>
      <c r="I290" s="16"/>
      <c r="J290" s="16">
        <v>2</v>
      </c>
      <c r="K290" s="16">
        <v>6</v>
      </c>
    </row>
    <row r="291" spans="1:11" ht="20" customHeight="1">
      <c r="A291" s="80" t="s">
        <v>129</v>
      </c>
      <c r="B291" s="19">
        <v>14026</v>
      </c>
      <c r="C291" s="20">
        <v>14035</v>
      </c>
      <c r="D291" s="20">
        <v>28061</v>
      </c>
      <c r="E291" s="23">
        <v>8662</v>
      </c>
      <c r="F291" s="16">
        <v>8739</v>
      </c>
      <c r="G291" s="16">
        <v>17401</v>
      </c>
      <c r="H291" s="16">
        <v>10434</v>
      </c>
      <c r="I291" s="16">
        <v>10270</v>
      </c>
      <c r="J291" s="16">
        <v>20704</v>
      </c>
      <c r="K291" s="16">
        <v>66166</v>
      </c>
    </row>
    <row r="292" spans="1:11" ht="20" customHeight="1">
      <c r="A292" s="80" t="s">
        <v>131</v>
      </c>
      <c r="B292" s="19">
        <v>1</v>
      </c>
      <c r="C292" s="20"/>
      <c r="D292" s="20">
        <v>1</v>
      </c>
      <c r="E292" s="23"/>
      <c r="F292" s="16"/>
      <c r="G292" s="16"/>
      <c r="H292" s="16"/>
      <c r="I292" s="16">
        <v>1</v>
      </c>
      <c r="J292" s="16">
        <v>1</v>
      </c>
      <c r="K292" s="16">
        <v>2</v>
      </c>
    </row>
    <row r="293" spans="1:11" ht="20" customHeight="1">
      <c r="A293" s="80" t="s">
        <v>144</v>
      </c>
      <c r="B293" s="19"/>
      <c r="C293" s="20">
        <v>4</v>
      </c>
      <c r="D293" s="20">
        <v>4</v>
      </c>
      <c r="E293" s="23">
        <v>1</v>
      </c>
      <c r="F293" s="16">
        <v>1</v>
      </c>
      <c r="G293" s="16">
        <v>2</v>
      </c>
      <c r="H293" s="16">
        <v>1</v>
      </c>
      <c r="I293" s="16">
        <v>2</v>
      </c>
      <c r="J293" s="16">
        <v>3</v>
      </c>
      <c r="K293" s="16">
        <v>9</v>
      </c>
    </row>
    <row r="294" spans="1:11" ht="20" customHeight="1">
      <c r="A294" s="80" t="s">
        <v>162</v>
      </c>
      <c r="B294" s="19"/>
      <c r="C294" s="20"/>
      <c r="D294" s="20"/>
      <c r="E294" s="23"/>
      <c r="F294" s="16">
        <v>1</v>
      </c>
      <c r="G294" s="16">
        <v>1</v>
      </c>
      <c r="H294" s="16"/>
      <c r="I294" s="16"/>
      <c r="J294" s="16"/>
      <c r="K294" s="16">
        <v>1</v>
      </c>
    </row>
    <row r="295" spans="1:11" ht="20" customHeight="1">
      <c r="A295" s="80" t="s">
        <v>137</v>
      </c>
      <c r="B295" s="19">
        <v>315</v>
      </c>
      <c r="C295" s="20">
        <v>340</v>
      </c>
      <c r="D295" s="20">
        <v>655</v>
      </c>
      <c r="E295" s="23">
        <v>260</v>
      </c>
      <c r="F295" s="16">
        <v>270</v>
      </c>
      <c r="G295" s="16">
        <v>530</v>
      </c>
      <c r="H295" s="16">
        <v>234</v>
      </c>
      <c r="I295" s="16">
        <v>257</v>
      </c>
      <c r="J295" s="16">
        <v>491</v>
      </c>
      <c r="K295" s="16">
        <v>1676</v>
      </c>
    </row>
    <row r="296" spans="1:11" ht="20" customHeight="1">
      <c r="A296" s="80" t="s">
        <v>147</v>
      </c>
      <c r="B296" s="19"/>
      <c r="C296" s="20">
        <v>1</v>
      </c>
      <c r="D296" s="20">
        <v>1</v>
      </c>
      <c r="E296" s="23">
        <v>1</v>
      </c>
      <c r="F296" s="16">
        <v>2</v>
      </c>
      <c r="G296" s="16">
        <v>3</v>
      </c>
      <c r="H296" s="16">
        <v>1</v>
      </c>
      <c r="I296" s="16"/>
      <c r="J296" s="16">
        <v>1</v>
      </c>
      <c r="K296" s="16">
        <v>5</v>
      </c>
    </row>
    <row r="297" spans="1:11" ht="20" customHeight="1">
      <c r="A297" s="80" t="s">
        <v>132</v>
      </c>
      <c r="B297" s="19">
        <v>7</v>
      </c>
      <c r="C297" s="20">
        <v>3</v>
      </c>
      <c r="D297" s="20">
        <v>10</v>
      </c>
      <c r="E297" s="23">
        <v>3</v>
      </c>
      <c r="F297" s="16">
        <v>3</v>
      </c>
      <c r="G297" s="16">
        <v>6</v>
      </c>
      <c r="H297" s="16">
        <v>1</v>
      </c>
      <c r="I297" s="16">
        <v>1</v>
      </c>
      <c r="J297" s="16">
        <v>2</v>
      </c>
      <c r="K297" s="16">
        <v>18</v>
      </c>
    </row>
    <row r="298" spans="1:11" ht="20" customHeight="1">
      <c r="A298" s="80" t="s">
        <v>133</v>
      </c>
      <c r="B298" s="19">
        <v>1</v>
      </c>
      <c r="C298" s="20"/>
      <c r="D298" s="20">
        <v>1</v>
      </c>
      <c r="E298" s="23"/>
      <c r="F298" s="16">
        <v>1</v>
      </c>
      <c r="G298" s="16">
        <v>1</v>
      </c>
      <c r="H298" s="16"/>
      <c r="I298" s="16"/>
      <c r="J298" s="16"/>
      <c r="K298" s="16">
        <v>2</v>
      </c>
    </row>
    <row r="299" spans="1:11" ht="20" customHeight="1">
      <c r="A299" s="80" t="s">
        <v>151</v>
      </c>
      <c r="B299" s="19">
        <v>1</v>
      </c>
      <c r="C299" s="20"/>
      <c r="D299" s="20">
        <v>1</v>
      </c>
      <c r="E299" s="23"/>
      <c r="F299" s="16"/>
      <c r="G299" s="16"/>
      <c r="H299" s="16">
        <v>1</v>
      </c>
      <c r="I299" s="16">
        <v>2</v>
      </c>
      <c r="J299" s="16">
        <v>3</v>
      </c>
      <c r="K299" s="16">
        <v>4</v>
      </c>
    </row>
    <row r="300" spans="1:11" ht="20" customHeight="1">
      <c r="A300" s="86" t="s">
        <v>155</v>
      </c>
      <c r="B300" s="87">
        <v>15888</v>
      </c>
      <c r="C300" s="66">
        <v>15990</v>
      </c>
      <c r="D300" s="66">
        <v>31878</v>
      </c>
      <c r="E300" s="88">
        <v>9247</v>
      </c>
      <c r="F300" s="58">
        <v>9517</v>
      </c>
      <c r="G300" s="58">
        <v>18764</v>
      </c>
      <c r="H300" s="58">
        <v>13065</v>
      </c>
      <c r="I300" s="58">
        <v>13029</v>
      </c>
      <c r="J300" s="58">
        <v>26094</v>
      </c>
      <c r="K300" s="58">
        <v>76736</v>
      </c>
    </row>
    <row r="301" spans="1:11" ht="20" customHeight="1">
      <c r="A301" s="81" t="s">
        <v>140</v>
      </c>
      <c r="B301" s="76">
        <v>11</v>
      </c>
      <c r="C301" s="64">
        <v>21</v>
      </c>
      <c r="D301" s="64">
        <v>32</v>
      </c>
      <c r="E301" s="77">
        <v>10</v>
      </c>
      <c r="F301" s="55">
        <v>10</v>
      </c>
      <c r="G301" s="55">
        <v>20</v>
      </c>
      <c r="H301" s="55">
        <v>9</v>
      </c>
      <c r="I301" s="55">
        <v>9</v>
      </c>
      <c r="J301" s="55">
        <v>18</v>
      </c>
      <c r="K301" s="55">
        <v>70</v>
      </c>
    </row>
    <row r="302" spans="1:11" ht="20" customHeight="1">
      <c r="A302" s="79" t="s">
        <v>129</v>
      </c>
      <c r="B302" s="19">
        <v>15506</v>
      </c>
      <c r="C302" s="20">
        <v>15587</v>
      </c>
      <c r="D302" s="20">
        <v>31093</v>
      </c>
      <c r="E302" s="23">
        <v>8894</v>
      </c>
      <c r="F302" s="16">
        <v>9119</v>
      </c>
      <c r="G302" s="16">
        <v>18013</v>
      </c>
      <c r="H302" s="16">
        <v>12795</v>
      </c>
      <c r="I302" s="16">
        <v>12753</v>
      </c>
      <c r="J302" s="16">
        <v>25548</v>
      </c>
      <c r="K302" s="16">
        <v>74654</v>
      </c>
    </row>
    <row r="303" spans="1:11" ht="20" customHeight="1">
      <c r="A303" s="79" t="s">
        <v>130</v>
      </c>
      <c r="B303" s="19">
        <v>1</v>
      </c>
      <c r="C303" s="20"/>
      <c r="D303" s="20">
        <v>1</v>
      </c>
      <c r="E303" s="23">
        <v>1</v>
      </c>
      <c r="F303" s="16"/>
      <c r="G303" s="16">
        <v>1</v>
      </c>
      <c r="H303" s="16"/>
      <c r="I303" s="16"/>
      <c r="J303" s="16"/>
      <c r="K303" s="16">
        <v>2</v>
      </c>
    </row>
    <row r="304" spans="1:11" ht="20" customHeight="1">
      <c r="A304" s="79" t="s">
        <v>131</v>
      </c>
      <c r="B304" s="19"/>
      <c r="C304" s="20"/>
      <c r="D304" s="20"/>
      <c r="E304" s="23"/>
      <c r="F304" s="16"/>
      <c r="G304" s="16"/>
      <c r="H304" s="16"/>
      <c r="I304" s="16">
        <v>2</v>
      </c>
      <c r="J304" s="16">
        <v>2</v>
      </c>
      <c r="K304" s="16">
        <v>2</v>
      </c>
    </row>
    <row r="305" spans="1:11" ht="20" customHeight="1">
      <c r="A305" s="79" t="s">
        <v>144</v>
      </c>
      <c r="B305" s="19"/>
      <c r="C305" s="20"/>
      <c r="D305" s="20"/>
      <c r="E305" s="23"/>
      <c r="F305" s="16">
        <v>3</v>
      </c>
      <c r="G305" s="16">
        <v>3</v>
      </c>
      <c r="H305" s="16"/>
      <c r="I305" s="16">
        <v>1</v>
      </c>
      <c r="J305" s="16">
        <v>1</v>
      </c>
      <c r="K305" s="16">
        <v>4</v>
      </c>
    </row>
    <row r="306" spans="1:11" ht="20" customHeight="1">
      <c r="A306" s="79" t="s">
        <v>137</v>
      </c>
      <c r="B306" s="20">
        <v>59</v>
      </c>
      <c r="C306" s="20">
        <v>65</v>
      </c>
      <c r="D306" s="20">
        <v>124</v>
      </c>
      <c r="E306" s="20">
        <v>61</v>
      </c>
      <c r="F306" s="20">
        <v>54</v>
      </c>
      <c r="G306" s="20">
        <v>115</v>
      </c>
      <c r="H306" s="20">
        <v>48</v>
      </c>
      <c r="I306" s="20">
        <v>34</v>
      </c>
      <c r="J306" s="20">
        <v>82</v>
      </c>
      <c r="K306" s="20">
        <v>321</v>
      </c>
    </row>
    <row r="307" spans="1:11" ht="20" customHeight="1">
      <c r="A307" s="79" t="s">
        <v>132</v>
      </c>
      <c r="B307" s="20">
        <v>311</v>
      </c>
      <c r="C307" s="20">
        <v>317</v>
      </c>
      <c r="D307" s="20">
        <v>628</v>
      </c>
      <c r="E307" s="20">
        <v>280</v>
      </c>
      <c r="F307" s="20">
        <v>331</v>
      </c>
      <c r="G307" s="20">
        <v>611</v>
      </c>
      <c r="H307" s="20">
        <v>213</v>
      </c>
      <c r="I307" s="20">
        <v>230</v>
      </c>
      <c r="J307" s="20">
        <v>443</v>
      </c>
      <c r="K307" s="20">
        <v>1682</v>
      </c>
    </row>
    <row r="308" spans="1:11" ht="20" customHeight="1">
      <c r="A308" s="79" t="s">
        <v>133</v>
      </c>
      <c r="B308" s="20"/>
      <c r="C308" s="20"/>
      <c r="D308" s="20"/>
      <c r="E308" s="20">
        <v>1</v>
      </c>
      <c r="F308" s="20"/>
      <c r="G308" s="20">
        <v>1</v>
      </c>
      <c r="H308" s="20"/>
      <c r="I308" s="20"/>
      <c r="J308" s="20"/>
      <c r="K308" s="20">
        <v>1</v>
      </c>
    </row>
    <row r="309" spans="1:11" ht="20" customHeight="1">
      <c r="A309" s="86" t="s">
        <v>156</v>
      </c>
      <c r="B309" s="66">
        <v>17638</v>
      </c>
      <c r="C309" s="66">
        <v>17613</v>
      </c>
      <c r="D309" s="66">
        <v>35251</v>
      </c>
      <c r="E309" s="66">
        <v>11646</v>
      </c>
      <c r="F309" s="66">
        <v>12201</v>
      </c>
      <c r="G309" s="66">
        <v>23847</v>
      </c>
      <c r="H309" s="66">
        <v>15532</v>
      </c>
      <c r="I309" s="66">
        <v>15578</v>
      </c>
      <c r="J309" s="66">
        <v>31110</v>
      </c>
      <c r="K309" s="66">
        <v>90208</v>
      </c>
    </row>
    <row r="310" spans="1:11" ht="20" customHeight="1">
      <c r="A310" s="81" t="s">
        <v>140</v>
      </c>
      <c r="B310" s="64">
        <v>3309</v>
      </c>
      <c r="C310" s="64">
        <v>3280</v>
      </c>
      <c r="D310" s="64">
        <v>6589</v>
      </c>
      <c r="E310" s="64">
        <v>2116</v>
      </c>
      <c r="F310" s="64">
        <v>2185</v>
      </c>
      <c r="G310" s="64">
        <v>4301</v>
      </c>
      <c r="H310" s="64">
        <v>3026</v>
      </c>
      <c r="I310" s="64">
        <v>2837</v>
      </c>
      <c r="J310" s="64">
        <v>5863</v>
      </c>
      <c r="K310" s="64">
        <v>16753</v>
      </c>
    </row>
    <row r="311" spans="1:11" ht="20" customHeight="1">
      <c r="A311" s="79" t="s">
        <v>142</v>
      </c>
      <c r="B311" s="20">
        <v>1</v>
      </c>
      <c r="C311" s="20"/>
      <c r="D311" s="20">
        <v>1</v>
      </c>
      <c r="E311" s="20"/>
      <c r="F311" s="20">
        <v>1</v>
      </c>
      <c r="G311" s="20">
        <v>1</v>
      </c>
      <c r="H311" s="20"/>
      <c r="I311" s="20">
        <v>2</v>
      </c>
      <c r="J311" s="20">
        <v>2</v>
      </c>
      <c r="K311" s="20">
        <v>4</v>
      </c>
    </row>
    <row r="312" spans="1:11" ht="20" customHeight="1">
      <c r="A312" s="79" t="s">
        <v>129</v>
      </c>
      <c r="B312" s="20">
        <v>11537</v>
      </c>
      <c r="C312" s="20">
        <v>11528</v>
      </c>
      <c r="D312" s="20">
        <v>23065</v>
      </c>
      <c r="E312" s="20">
        <v>7245</v>
      </c>
      <c r="F312" s="20">
        <v>7712</v>
      </c>
      <c r="G312" s="20">
        <v>14957</v>
      </c>
      <c r="H312" s="20">
        <v>10590</v>
      </c>
      <c r="I312" s="20">
        <v>10697</v>
      </c>
      <c r="J312" s="20">
        <v>21287</v>
      </c>
      <c r="K312" s="20">
        <v>59309</v>
      </c>
    </row>
    <row r="313" spans="1:11" ht="20" customHeight="1">
      <c r="A313" s="79" t="s">
        <v>130</v>
      </c>
      <c r="B313" s="20">
        <v>58</v>
      </c>
      <c r="C313" s="20">
        <v>55</v>
      </c>
      <c r="D313" s="20">
        <v>113</v>
      </c>
      <c r="E313" s="20">
        <v>42</v>
      </c>
      <c r="F313" s="20">
        <v>41</v>
      </c>
      <c r="G313" s="20">
        <v>83</v>
      </c>
      <c r="H313" s="20">
        <v>32</v>
      </c>
      <c r="I313" s="20">
        <v>28</v>
      </c>
      <c r="J313" s="20">
        <v>60</v>
      </c>
      <c r="K313" s="20">
        <v>256</v>
      </c>
    </row>
    <row r="314" spans="1:11" ht="20" customHeight="1">
      <c r="A314" s="79" t="s">
        <v>131</v>
      </c>
      <c r="B314" s="20">
        <v>61</v>
      </c>
      <c r="C314" s="20">
        <v>73</v>
      </c>
      <c r="D314" s="20">
        <v>134</v>
      </c>
      <c r="E314" s="20">
        <v>52</v>
      </c>
      <c r="F314" s="20">
        <v>53</v>
      </c>
      <c r="G314" s="20">
        <v>105</v>
      </c>
      <c r="H314" s="20">
        <v>38</v>
      </c>
      <c r="I314" s="20">
        <v>47</v>
      </c>
      <c r="J314" s="20">
        <v>85</v>
      </c>
      <c r="K314" s="20">
        <v>324</v>
      </c>
    </row>
    <row r="315" spans="1:11" ht="20" customHeight="1">
      <c r="A315" s="79" t="s">
        <v>144</v>
      </c>
      <c r="B315" s="20"/>
      <c r="C315" s="20"/>
      <c r="D315" s="20"/>
      <c r="E315" s="20">
        <v>1</v>
      </c>
      <c r="F315" s="20">
        <v>4</v>
      </c>
      <c r="G315" s="20">
        <v>5</v>
      </c>
      <c r="H315" s="20"/>
      <c r="I315" s="20"/>
      <c r="J315" s="20"/>
      <c r="K315" s="20">
        <v>5</v>
      </c>
    </row>
    <row r="316" spans="1:11" ht="20" customHeight="1">
      <c r="A316" s="79" t="s">
        <v>137</v>
      </c>
      <c r="B316" s="20">
        <v>1503</v>
      </c>
      <c r="C316" s="20">
        <v>1468</v>
      </c>
      <c r="D316" s="20">
        <v>2971</v>
      </c>
      <c r="E316" s="20">
        <v>1265</v>
      </c>
      <c r="F316" s="20">
        <v>1225</v>
      </c>
      <c r="G316" s="20">
        <v>2490</v>
      </c>
      <c r="H316" s="20">
        <v>1207</v>
      </c>
      <c r="I316" s="20">
        <v>1272</v>
      </c>
      <c r="J316" s="20">
        <v>2479</v>
      </c>
      <c r="K316" s="20">
        <v>7940</v>
      </c>
    </row>
    <row r="317" spans="1:11" ht="20" customHeight="1">
      <c r="A317" s="79" t="s">
        <v>138</v>
      </c>
      <c r="B317" s="20">
        <v>1</v>
      </c>
      <c r="C317" s="20">
        <v>3</v>
      </c>
      <c r="D317" s="20">
        <v>4</v>
      </c>
      <c r="E317" s="20"/>
      <c r="F317" s="20"/>
      <c r="G317" s="20"/>
      <c r="H317" s="20"/>
      <c r="I317" s="20"/>
      <c r="J317" s="20"/>
      <c r="K317" s="20">
        <v>4</v>
      </c>
    </row>
    <row r="318" spans="1:11" ht="20" customHeight="1">
      <c r="A318" s="79" t="s">
        <v>147</v>
      </c>
      <c r="B318" s="20">
        <v>1159</v>
      </c>
      <c r="C318" s="20">
        <v>1184</v>
      </c>
      <c r="D318" s="20">
        <v>2343</v>
      </c>
      <c r="E318" s="20">
        <v>899</v>
      </c>
      <c r="F318" s="20">
        <v>951</v>
      </c>
      <c r="G318" s="20">
        <v>1850</v>
      </c>
      <c r="H318" s="20">
        <v>632</v>
      </c>
      <c r="I318" s="20">
        <v>685</v>
      </c>
      <c r="J318" s="20">
        <v>1317</v>
      </c>
      <c r="K318" s="20">
        <v>5510</v>
      </c>
    </row>
    <row r="319" spans="1:11" ht="20" customHeight="1">
      <c r="A319" s="79" t="s">
        <v>132</v>
      </c>
      <c r="B319" s="20">
        <v>9</v>
      </c>
      <c r="C319" s="20">
        <v>22</v>
      </c>
      <c r="D319" s="20">
        <v>31</v>
      </c>
      <c r="E319" s="20">
        <v>23</v>
      </c>
      <c r="F319" s="20">
        <v>25</v>
      </c>
      <c r="G319" s="20">
        <v>48</v>
      </c>
      <c r="H319" s="20">
        <v>7</v>
      </c>
      <c r="I319" s="20">
        <v>10</v>
      </c>
      <c r="J319" s="20">
        <v>17</v>
      </c>
      <c r="K319" s="20">
        <v>96</v>
      </c>
    </row>
    <row r="320" spans="1:11" ht="20" customHeight="1">
      <c r="A320" s="79" t="s">
        <v>133</v>
      </c>
      <c r="B320" s="20"/>
      <c r="C320" s="20"/>
      <c r="D320" s="20"/>
      <c r="E320" s="20">
        <v>2</v>
      </c>
      <c r="F320" s="20">
        <v>4</v>
      </c>
      <c r="G320" s="20">
        <v>6</v>
      </c>
      <c r="H320" s="20"/>
      <c r="I320" s="20"/>
      <c r="J320" s="20"/>
      <c r="K320" s="20">
        <v>6</v>
      </c>
    </row>
    <row r="321" spans="1:11" ht="20" customHeight="1">
      <c r="A321" s="79" t="s">
        <v>151</v>
      </c>
      <c r="B321" s="20"/>
      <c r="C321" s="20"/>
      <c r="D321" s="20"/>
      <c r="E321" s="20">
        <v>1</v>
      </c>
      <c r="F321" s="20"/>
      <c r="G321" s="20">
        <v>1</v>
      </c>
      <c r="H321" s="20"/>
      <c r="I321" s="20"/>
      <c r="J321" s="20"/>
      <c r="K321" s="20">
        <v>1</v>
      </c>
    </row>
    <row r="322" spans="1:11" ht="20" customHeight="1">
      <c r="A322" s="86" t="s">
        <v>157</v>
      </c>
      <c r="B322" s="66">
        <v>898</v>
      </c>
      <c r="C322" s="66">
        <v>895</v>
      </c>
      <c r="D322" s="66">
        <v>1793</v>
      </c>
      <c r="E322" s="66">
        <v>633</v>
      </c>
      <c r="F322" s="66">
        <v>677</v>
      </c>
      <c r="G322" s="66">
        <v>1310</v>
      </c>
      <c r="H322" s="66">
        <v>701</v>
      </c>
      <c r="I322" s="66">
        <v>695</v>
      </c>
      <c r="J322" s="66">
        <v>1396</v>
      </c>
      <c r="K322" s="66">
        <v>4499</v>
      </c>
    </row>
    <row r="323" spans="1:11" ht="20" customHeight="1">
      <c r="A323" s="81" t="s">
        <v>140</v>
      </c>
      <c r="B323" s="64">
        <v>206</v>
      </c>
      <c r="C323" s="64">
        <v>206</v>
      </c>
      <c r="D323" s="64">
        <v>412</v>
      </c>
      <c r="E323" s="64">
        <v>127</v>
      </c>
      <c r="F323" s="64">
        <v>138</v>
      </c>
      <c r="G323" s="64">
        <v>265</v>
      </c>
      <c r="H323" s="64">
        <v>169</v>
      </c>
      <c r="I323" s="64">
        <v>189</v>
      </c>
      <c r="J323" s="64">
        <v>358</v>
      </c>
      <c r="K323" s="64">
        <v>1035</v>
      </c>
    </row>
    <row r="324" spans="1:11" ht="20" customHeight="1">
      <c r="A324" s="79" t="s">
        <v>129</v>
      </c>
      <c r="B324" s="20">
        <v>491</v>
      </c>
      <c r="C324" s="20">
        <v>494</v>
      </c>
      <c r="D324" s="20">
        <v>985</v>
      </c>
      <c r="E324" s="20">
        <v>346</v>
      </c>
      <c r="F324" s="20">
        <v>356</v>
      </c>
      <c r="G324" s="20">
        <v>702</v>
      </c>
      <c r="H324" s="20">
        <v>343</v>
      </c>
      <c r="I324" s="20">
        <v>336</v>
      </c>
      <c r="J324" s="20">
        <v>679</v>
      </c>
      <c r="K324" s="20">
        <v>2366</v>
      </c>
    </row>
    <row r="325" spans="1:11" ht="20" customHeight="1">
      <c r="A325" s="79" t="s">
        <v>137</v>
      </c>
      <c r="B325" s="20">
        <v>193</v>
      </c>
      <c r="C325" s="20">
        <v>185</v>
      </c>
      <c r="D325" s="20">
        <v>378</v>
      </c>
      <c r="E325" s="20">
        <v>150</v>
      </c>
      <c r="F325" s="20">
        <v>178</v>
      </c>
      <c r="G325" s="20">
        <v>328</v>
      </c>
      <c r="H325" s="20">
        <v>185</v>
      </c>
      <c r="I325" s="20">
        <v>166</v>
      </c>
      <c r="J325" s="20">
        <v>351</v>
      </c>
      <c r="K325" s="20">
        <v>1057</v>
      </c>
    </row>
    <row r="326" spans="1:11" ht="20" customHeight="1">
      <c r="A326" s="79" t="s">
        <v>132</v>
      </c>
      <c r="B326" s="20">
        <v>8</v>
      </c>
      <c r="C326" s="20">
        <v>10</v>
      </c>
      <c r="D326" s="20">
        <v>18</v>
      </c>
      <c r="E326" s="20">
        <v>10</v>
      </c>
      <c r="F326" s="20">
        <v>5</v>
      </c>
      <c r="G326" s="20">
        <v>15</v>
      </c>
      <c r="H326" s="20">
        <v>4</v>
      </c>
      <c r="I326" s="20">
        <v>4</v>
      </c>
      <c r="J326" s="20">
        <v>8</v>
      </c>
      <c r="K326" s="20">
        <v>41</v>
      </c>
    </row>
    <row r="327" spans="1:11" ht="20" customHeight="1">
      <c r="A327" s="86" t="s">
        <v>158</v>
      </c>
      <c r="B327" s="66">
        <v>8667</v>
      </c>
      <c r="C327" s="66">
        <v>9767</v>
      </c>
      <c r="D327" s="66">
        <v>18434</v>
      </c>
      <c r="E327" s="66">
        <v>5843</v>
      </c>
      <c r="F327" s="66">
        <v>8072</v>
      </c>
      <c r="G327" s="66">
        <v>13915</v>
      </c>
      <c r="H327" s="66">
        <v>7135</v>
      </c>
      <c r="I327" s="66">
        <v>7317</v>
      </c>
      <c r="J327" s="66">
        <v>14452</v>
      </c>
      <c r="K327" s="66">
        <v>46801</v>
      </c>
    </row>
    <row r="328" spans="1:11" ht="20" customHeight="1">
      <c r="A328" s="81" t="s">
        <v>129</v>
      </c>
      <c r="B328" s="64">
        <v>1</v>
      </c>
      <c r="C328" s="64">
        <v>4</v>
      </c>
      <c r="D328" s="64">
        <v>5</v>
      </c>
      <c r="E328" s="64"/>
      <c r="F328" s="64"/>
      <c r="G328" s="64"/>
      <c r="H328" s="64">
        <v>3</v>
      </c>
      <c r="I328" s="64">
        <v>1</v>
      </c>
      <c r="J328" s="64">
        <v>4</v>
      </c>
      <c r="K328" s="64">
        <v>9</v>
      </c>
    </row>
    <row r="329" spans="1:11" ht="20" customHeight="1">
      <c r="A329" s="79" t="s">
        <v>132</v>
      </c>
      <c r="B329" s="20">
        <v>8645</v>
      </c>
      <c r="C329" s="20">
        <v>9733</v>
      </c>
      <c r="D329" s="20">
        <v>18378</v>
      </c>
      <c r="E329" s="20">
        <v>5822</v>
      </c>
      <c r="F329" s="20">
        <v>8043</v>
      </c>
      <c r="G329" s="20">
        <v>13865</v>
      </c>
      <c r="H329" s="20">
        <v>7111</v>
      </c>
      <c r="I329" s="20">
        <v>7292</v>
      </c>
      <c r="J329" s="20">
        <v>14403</v>
      </c>
      <c r="K329" s="20">
        <v>46646</v>
      </c>
    </row>
    <row r="330" spans="1:11" ht="20" customHeight="1">
      <c r="A330" s="79" t="s">
        <v>133</v>
      </c>
      <c r="B330" s="20">
        <v>21</v>
      </c>
      <c r="C330" s="20">
        <v>30</v>
      </c>
      <c r="D330" s="20">
        <v>51</v>
      </c>
      <c r="E330" s="20">
        <v>21</v>
      </c>
      <c r="F330" s="20">
        <v>29</v>
      </c>
      <c r="G330" s="20">
        <v>50</v>
      </c>
      <c r="H330" s="20">
        <v>21</v>
      </c>
      <c r="I330" s="20">
        <v>24</v>
      </c>
      <c r="J330" s="20">
        <v>45</v>
      </c>
      <c r="K330" s="20">
        <v>146</v>
      </c>
    </row>
    <row r="331" spans="1:11" ht="20" customHeight="1">
      <c r="A331" s="86" t="s">
        <v>159</v>
      </c>
      <c r="B331" s="66">
        <v>13866</v>
      </c>
      <c r="C331" s="66">
        <v>14041</v>
      </c>
      <c r="D331" s="66">
        <v>27907</v>
      </c>
      <c r="E331" s="66">
        <v>10892</v>
      </c>
      <c r="F331" s="66">
        <v>11581</v>
      </c>
      <c r="G331" s="66">
        <v>22473</v>
      </c>
      <c r="H331" s="66">
        <v>8584</v>
      </c>
      <c r="I331" s="66">
        <v>8396</v>
      </c>
      <c r="J331" s="66">
        <v>16980</v>
      </c>
      <c r="K331" s="66">
        <v>67360</v>
      </c>
    </row>
    <row r="332" spans="1:11" ht="20" customHeight="1">
      <c r="A332" s="81" t="s">
        <v>129</v>
      </c>
      <c r="B332" s="64"/>
      <c r="C332" s="64"/>
      <c r="D332" s="64"/>
      <c r="E332" s="64">
        <v>1</v>
      </c>
      <c r="F332" s="64"/>
      <c r="G332" s="64">
        <v>1</v>
      </c>
      <c r="H332" s="64">
        <v>2</v>
      </c>
      <c r="I332" s="64">
        <v>4</v>
      </c>
      <c r="J332" s="64">
        <v>6</v>
      </c>
      <c r="K332" s="64">
        <v>7</v>
      </c>
    </row>
    <row r="333" spans="1:11" ht="20" customHeight="1">
      <c r="A333" s="79" t="s">
        <v>132</v>
      </c>
      <c r="B333" s="20">
        <v>13862</v>
      </c>
      <c r="C333" s="20">
        <v>14038</v>
      </c>
      <c r="D333" s="20">
        <v>27900</v>
      </c>
      <c r="E333" s="20">
        <v>10888</v>
      </c>
      <c r="F333" s="20">
        <v>11579</v>
      </c>
      <c r="G333" s="20">
        <v>22467</v>
      </c>
      <c r="H333" s="20">
        <v>8579</v>
      </c>
      <c r="I333" s="20">
        <v>8389</v>
      </c>
      <c r="J333" s="20">
        <v>16968</v>
      </c>
      <c r="K333" s="20">
        <v>67335</v>
      </c>
    </row>
    <row r="334" spans="1:11" ht="20" customHeight="1">
      <c r="A334" s="79" t="s">
        <v>133</v>
      </c>
      <c r="B334" s="20">
        <v>4</v>
      </c>
      <c r="C334" s="20">
        <v>3</v>
      </c>
      <c r="D334" s="20">
        <v>7</v>
      </c>
      <c r="E334" s="20">
        <v>3</v>
      </c>
      <c r="F334" s="20">
        <v>2</v>
      </c>
      <c r="G334" s="20">
        <v>5</v>
      </c>
      <c r="H334" s="20">
        <v>3</v>
      </c>
      <c r="I334" s="20">
        <v>3</v>
      </c>
      <c r="J334" s="20">
        <v>6</v>
      </c>
      <c r="K334" s="20">
        <v>18</v>
      </c>
    </row>
    <row r="335" spans="1:11" ht="20" customHeight="1">
      <c r="A335" s="86" t="s">
        <v>160</v>
      </c>
      <c r="B335" s="66">
        <v>15814</v>
      </c>
      <c r="C335" s="66">
        <v>16627</v>
      </c>
      <c r="D335" s="66">
        <v>32441</v>
      </c>
      <c r="E335" s="66">
        <v>12871</v>
      </c>
      <c r="F335" s="66">
        <v>15630</v>
      </c>
      <c r="G335" s="66">
        <v>28501</v>
      </c>
      <c r="H335" s="66">
        <v>11255</v>
      </c>
      <c r="I335" s="66">
        <v>11548</v>
      </c>
      <c r="J335" s="66">
        <v>22803</v>
      </c>
      <c r="K335" s="66">
        <v>83745</v>
      </c>
    </row>
    <row r="336" spans="1:11" ht="20" customHeight="1">
      <c r="A336" s="81" t="s">
        <v>140</v>
      </c>
      <c r="B336" s="64"/>
      <c r="C336" s="64"/>
      <c r="D336" s="64"/>
      <c r="E336" s="64">
        <v>1</v>
      </c>
      <c r="F336" s="64">
        <v>3</v>
      </c>
      <c r="G336" s="64">
        <v>4</v>
      </c>
      <c r="H336" s="64"/>
      <c r="I336" s="64"/>
      <c r="J336" s="64"/>
      <c r="K336" s="64">
        <v>4</v>
      </c>
    </row>
    <row r="337" spans="1:11" ht="20" customHeight="1">
      <c r="A337" s="79" t="s">
        <v>136</v>
      </c>
      <c r="B337" s="20"/>
      <c r="C337" s="20">
        <v>1</v>
      </c>
      <c r="D337" s="20">
        <v>1</v>
      </c>
      <c r="E337" s="20"/>
      <c r="F337" s="20"/>
      <c r="G337" s="20"/>
      <c r="H337" s="20"/>
      <c r="I337" s="20">
        <v>1</v>
      </c>
      <c r="J337" s="20">
        <v>1</v>
      </c>
      <c r="K337" s="20">
        <v>2</v>
      </c>
    </row>
    <row r="338" spans="1:11" ht="20" customHeight="1">
      <c r="A338" s="79" t="s">
        <v>142</v>
      </c>
      <c r="B338" s="20"/>
      <c r="C338" s="20"/>
      <c r="D338" s="20"/>
      <c r="E338" s="20">
        <v>1</v>
      </c>
      <c r="F338" s="20"/>
      <c r="G338" s="20">
        <v>1</v>
      </c>
      <c r="H338" s="20"/>
      <c r="I338" s="20"/>
      <c r="J338" s="20"/>
      <c r="K338" s="20">
        <v>1</v>
      </c>
    </row>
    <row r="339" spans="1:11" ht="20" customHeight="1">
      <c r="A339" s="79" t="s">
        <v>129</v>
      </c>
      <c r="B339" s="20">
        <v>424</v>
      </c>
      <c r="C339" s="20">
        <v>426</v>
      </c>
      <c r="D339" s="20">
        <v>850</v>
      </c>
      <c r="E339" s="20">
        <v>272</v>
      </c>
      <c r="F339" s="20">
        <v>238</v>
      </c>
      <c r="G339" s="20">
        <v>510</v>
      </c>
      <c r="H339" s="20">
        <v>338</v>
      </c>
      <c r="I339" s="20">
        <v>298</v>
      </c>
      <c r="J339" s="20">
        <v>636</v>
      </c>
      <c r="K339" s="20">
        <v>1996</v>
      </c>
    </row>
    <row r="340" spans="1:11" ht="20" customHeight="1">
      <c r="A340" s="79" t="s">
        <v>130</v>
      </c>
      <c r="B340" s="20"/>
      <c r="C340" s="20">
        <v>1</v>
      </c>
      <c r="D340" s="20">
        <v>1</v>
      </c>
      <c r="E340" s="20">
        <v>1</v>
      </c>
      <c r="F340" s="20">
        <v>1</v>
      </c>
      <c r="G340" s="20">
        <v>2</v>
      </c>
      <c r="H340" s="20"/>
      <c r="I340" s="20"/>
      <c r="J340" s="20"/>
      <c r="K340" s="20">
        <v>3</v>
      </c>
    </row>
    <row r="341" spans="1:11" ht="20" customHeight="1">
      <c r="A341" s="79" t="s">
        <v>144</v>
      </c>
      <c r="B341" s="20">
        <v>1</v>
      </c>
      <c r="C341" s="20">
        <v>1</v>
      </c>
      <c r="D341" s="20">
        <v>2</v>
      </c>
      <c r="E341" s="20">
        <v>1</v>
      </c>
      <c r="F341" s="20"/>
      <c r="G341" s="20">
        <v>1</v>
      </c>
      <c r="H341" s="20"/>
      <c r="I341" s="20"/>
      <c r="J341" s="20"/>
      <c r="K341" s="20">
        <v>3</v>
      </c>
    </row>
    <row r="342" spans="1:11" ht="20" customHeight="1">
      <c r="A342" s="79" t="s">
        <v>137</v>
      </c>
      <c r="B342" s="20">
        <v>1</v>
      </c>
      <c r="C342" s="20">
        <v>2</v>
      </c>
      <c r="D342" s="20">
        <v>3</v>
      </c>
      <c r="E342" s="20">
        <v>1</v>
      </c>
      <c r="F342" s="20">
        <v>5</v>
      </c>
      <c r="G342" s="20">
        <v>6</v>
      </c>
      <c r="H342" s="20">
        <v>5</v>
      </c>
      <c r="I342" s="20">
        <v>2</v>
      </c>
      <c r="J342" s="20">
        <v>7</v>
      </c>
      <c r="K342" s="20">
        <v>16</v>
      </c>
    </row>
    <row r="343" spans="1:11" ht="20" customHeight="1">
      <c r="A343" s="79" t="s">
        <v>132</v>
      </c>
      <c r="B343" s="20">
        <v>15325</v>
      </c>
      <c r="C343" s="20">
        <v>16117</v>
      </c>
      <c r="D343" s="20">
        <v>31442</v>
      </c>
      <c r="E343" s="20">
        <v>12515</v>
      </c>
      <c r="F343" s="20">
        <v>15303</v>
      </c>
      <c r="G343" s="20">
        <v>27818</v>
      </c>
      <c r="H343" s="20">
        <v>10874</v>
      </c>
      <c r="I343" s="20">
        <v>11211</v>
      </c>
      <c r="J343" s="20">
        <v>22085</v>
      </c>
      <c r="K343" s="20">
        <v>81345</v>
      </c>
    </row>
    <row r="344" spans="1:11" ht="20" customHeight="1">
      <c r="A344" s="79" t="s">
        <v>133</v>
      </c>
      <c r="B344" s="20">
        <v>63</v>
      </c>
      <c r="C344" s="20">
        <v>79</v>
      </c>
      <c r="D344" s="20">
        <v>142</v>
      </c>
      <c r="E344" s="20">
        <v>79</v>
      </c>
      <c r="F344" s="20">
        <v>80</v>
      </c>
      <c r="G344" s="20">
        <v>159</v>
      </c>
      <c r="H344" s="20">
        <v>38</v>
      </c>
      <c r="I344" s="20">
        <v>36</v>
      </c>
      <c r="J344" s="20">
        <v>74</v>
      </c>
      <c r="K344" s="20">
        <v>375</v>
      </c>
    </row>
    <row r="345" spans="1:11" ht="20" customHeight="1">
      <c r="A345" s="86" t="s">
        <v>161</v>
      </c>
      <c r="B345" s="66">
        <v>11664</v>
      </c>
      <c r="C345" s="66">
        <v>11417</v>
      </c>
      <c r="D345" s="66">
        <v>23081</v>
      </c>
      <c r="E345" s="66">
        <v>7114</v>
      </c>
      <c r="F345" s="66">
        <v>7090</v>
      </c>
      <c r="G345" s="66">
        <v>14204</v>
      </c>
      <c r="H345" s="66">
        <v>9496</v>
      </c>
      <c r="I345" s="66">
        <v>9508</v>
      </c>
      <c r="J345" s="66">
        <v>19004</v>
      </c>
      <c r="K345" s="66">
        <v>56289</v>
      </c>
    </row>
    <row r="346" spans="1:11" ht="20" customHeight="1">
      <c r="A346" s="85" t="s">
        <v>140</v>
      </c>
      <c r="B346" s="64">
        <v>4</v>
      </c>
      <c r="C346" s="64">
        <v>6</v>
      </c>
      <c r="D346" s="64">
        <v>10</v>
      </c>
      <c r="E346" s="64">
        <v>4</v>
      </c>
      <c r="F346" s="64">
        <v>6</v>
      </c>
      <c r="G346" s="64">
        <v>10</v>
      </c>
      <c r="H346" s="64">
        <v>5</v>
      </c>
      <c r="I346" s="64">
        <v>4</v>
      </c>
      <c r="J346" s="64">
        <v>9</v>
      </c>
      <c r="K346" s="64">
        <v>29</v>
      </c>
    </row>
    <row r="347" spans="1:11" ht="20" customHeight="1">
      <c r="A347" s="80" t="s">
        <v>136</v>
      </c>
      <c r="B347" s="20"/>
      <c r="C347" s="20">
        <v>1</v>
      </c>
      <c r="D347" s="20">
        <v>1</v>
      </c>
      <c r="E347" s="20"/>
      <c r="F347" s="20"/>
      <c r="G347" s="20"/>
      <c r="H347" s="20"/>
      <c r="I347" s="20"/>
      <c r="J347" s="20"/>
      <c r="K347" s="20">
        <v>1</v>
      </c>
    </row>
    <row r="348" spans="1:11" ht="20" customHeight="1">
      <c r="A348" s="80" t="s">
        <v>129</v>
      </c>
      <c r="B348" s="20">
        <v>11599</v>
      </c>
      <c r="C348" s="20">
        <v>11345</v>
      </c>
      <c r="D348" s="20">
        <v>22944</v>
      </c>
      <c r="E348" s="20">
        <v>7063</v>
      </c>
      <c r="F348" s="20">
        <v>7045</v>
      </c>
      <c r="G348" s="20">
        <v>14108</v>
      </c>
      <c r="H348" s="20">
        <v>9450</v>
      </c>
      <c r="I348" s="20">
        <v>9462</v>
      </c>
      <c r="J348" s="20">
        <v>18912</v>
      </c>
      <c r="K348" s="20">
        <v>55964</v>
      </c>
    </row>
    <row r="349" spans="1:11" ht="20" customHeight="1">
      <c r="A349" s="80" t="s">
        <v>144</v>
      </c>
      <c r="B349" s="20"/>
      <c r="C349" s="20">
        <v>1</v>
      </c>
      <c r="D349" s="20">
        <v>1</v>
      </c>
      <c r="E349" s="20"/>
      <c r="F349" s="20">
        <v>1</v>
      </c>
      <c r="G349" s="20">
        <v>1</v>
      </c>
      <c r="H349" s="20">
        <v>1</v>
      </c>
      <c r="I349" s="20"/>
      <c r="J349" s="20">
        <v>1</v>
      </c>
      <c r="K349" s="20">
        <v>3</v>
      </c>
    </row>
    <row r="350" spans="1:11" ht="20" customHeight="1">
      <c r="A350" s="80" t="s">
        <v>137</v>
      </c>
      <c r="B350" s="20">
        <v>40</v>
      </c>
      <c r="C350" s="20">
        <v>44</v>
      </c>
      <c r="D350" s="20">
        <v>84</v>
      </c>
      <c r="E350" s="20">
        <v>41</v>
      </c>
      <c r="F350" s="20">
        <v>24</v>
      </c>
      <c r="G350" s="20">
        <v>65</v>
      </c>
      <c r="H350" s="20">
        <v>35</v>
      </c>
      <c r="I350" s="20">
        <v>40</v>
      </c>
      <c r="J350" s="20">
        <v>75</v>
      </c>
      <c r="K350" s="20">
        <v>224</v>
      </c>
    </row>
    <row r="351" spans="1:11" ht="20" customHeight="1">
      <c r="A351" s="80" t="s">
        <v>138</v>
      </c>
      <c r="B351" s="20"/>
      <c r="C351" s="20">
        <v>1</v>
      </c>
      <c r="D351" s="20">
        <v>1</v>
      </c>
      <c r="E351" s="20"/>
      <c r="F351" s="20"/>
      <c r="G351" s="20"/>
      <c r="H351" s="20"/>
      <c r="I351" s="20"/>
      <c r="J351" s="20"/>
      <c r="K351" s="20">
        <v>1</v>
      </c>
    </row>
    <row r="352" spans="1:11" ht="20" customHeight="1">
      <c r="A352" s="80" t="s">
        <v>132</v>
      </c>
      <c r="B352" s="20">
        <v>20</v>
      </c>
      <c r="C352" s="20">
        <v>19</v>
      </c>
      <c r="D352" s="20">
        <v>39</v>
      </c>
      <c r="E352" s="20">
        <v>6</v>
      </c>
      <c r="F352" s="20">
        <v>14</v>
      </c>
      <c r="G352" s="20">
        <v>20</v>
      </c>
      <c r="H352" s="20">
        <v>5</v>
      </c>
      <c r="I352" s="20">
        <v>2</v>
      </c>
      <c r="J352" s="20">
        <v>7</v>
      </c>
      <c r="K352" s="20">
        <v>66</v>
      </c>
    </row>
    <row r="353" spans="1:11" ht="20" customHeight="1" thickBot="1">
      <c r="A353" s="89" t="s">
        <v>151</v>
      </c>
      <c r="B353" s="67">
        <v>1</v>
      </c>
      <c r="C353" s="67"/>
      <c r="D353" s="67">
        <v>1</v>
      </c>
      <c r="E353" s="67"/>
      <c r="F353" s="67"/>
      <c r="G353" s="67"/>
      <c r="H353" s="67"/>
      <c r="I353" s="67"/>
      <c r="J353" s="67"/>
      <c r="K353" s="67">
        <v>1</v>
      </c>
    </row>
    <row r="354" spans="1:11" ht="20" customHeight="1">
      <c r="A354" s="73" t="s">
        <v>126</v>
      </c>
      <c r="B354" s="72">
        <v>176443</v>
      </c>
      <c r="C354" s="72">
        <v>180303</v>
      </c>
      <c r="D354" s="72">
        <v>356746</v>
      </c>
      <c r="E354" s="72">
        <v>126008</v>
      </c>
      <c r="F354" s="72">
        <v>138250</v>
      </c>
      <c r="G354" s="72">
        <v>264258</v>
      </c>
      <c r="H354" s="72">
        <v>125058</v>
      </c>
      <c r="I354" s="72">
        <v>125060</v>
      </c>
      <c r="J354" s="72">
        <v>250118</v>
      </c>
      <c r="K354" s="72">
        <v>871122</v>
      </c>
    </row>
  </sheetData>
  <mergeCells count="16">
    <mergeCell ref="A1:K1"/>
    <mergeCell ref="B238:D238"/>
    <mergeCell ref="E238:G238"/>
    <mergeCell ref="H238:J238"/>
    <mergeCell ref="K238:K239"/>
    <mergeCell ref="K121:K122"/>
    <mergeCell ref="A238:A239"/>
    <mergeCell ref="A121:A122"/>
    <mergeCell ref="A3:A4"/>
    <mergeCell ref="K3:K4"/>
    <mergeCell ref="B121:D121"/>
    <mergeCell ref="E121:G121"/>
    <mergeCell ref="H121:J121"/>
    <mergeCell ref="B3:D3"/>
    <mergeCell ref="E3:G3"/>
    <mergeCell ref="H3:J3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07660-D8DA-254E-AC82-8DF7F76082FE}">
  <dimension ref="A1:X217"/>
  <sheetViews>
    <sheetView showGridLines="0" zoomScale="90" zoomScaleNormal="90" workbookViewId="0">
      <pane ySplit="1" topLeftCell="A34" activePane="bottomLeft" state="frozen"/>
      <selection pane="bottomLeft" activeCell="A8" sqref="A8:A20"/>
    </sheetView>
  </sheetViews>
  <sheetFormatPr baseColWidth="10" defaultColWidth="16.33203125" defaultRowHeight="20" customHeight="1"/>
  <cols>
    <col min="1" max="1" width="60.1640625" style="1" customWidth="1"/>
    <col min="2" max="3" width="7.6640625" style="1" customWidth="1"/>
    <col min="4" max="4" width="7.33203125" style="1" customWidth="1"/>
    <col min="5" max="5" width="8" style="1" customWidth="1"/>
    <col min="6" max="6" width="10.83203125" style="1" customWidth="1"/>
    <col min="7" max="7" width="8" style="1" customWidth="1"/>
    <col min="8" max="8" width="8.6640625" style="1" customWidth="1"/>
    <col min="9" max="9" width="8.83203125" style="1" customWidth="1"/>
    <col min="10" max="10" width="8.6640625" style="1" customWidth="1"/>
    <col min="11" max="11" width="14.5" style="107" customWidth="1"/>
    <col min="12" max="12" width="7" style="1" customWidth="1"/>
    <col min="13" max="13" width="6.1640625" style="1" customWidth="1"/>
    <col min="14" max="14" width="6.33203125" style="1" customWidth="1"/>
    <col min="15" max="15" width="7.83203125" style="1" customWidth="1"/>
    <col min="16" max="16" width="6.33203125" style="1" customWidth="1"/>
    <col min="17" max="17" width="7.33203125" style="1" customWidth="1"/>
    <col min="18" max="20" width="9.5" style="1" customWidth="1"/>
    <col min="21" max="21" width="16" style="107" customWidth="1"/>
    <col min="22" max="22" width="14.6640625" style="107" customWidth="1"/>
    <col min="23" max="23" width="16.33203125" style="1" customWidth="1"/>
    <col min="24" max="16384" width="16.33203125" style="1"/>
  </cols>
  <sheetData>
    <row r="1" spans="1:22" ht="27.75" customHeight="1" thickBot="1">
      <c r="A1" s="315" t="s">
        <v>178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</row>
    <row r="2" spans="1:22" ht="34" customHeight="1">
      <c r="A2" s="103" t="s">
        <v>168</v>
      </c>
      <c r="B2" s="297" t="s">
        <v>169</v>
      </c>
      <c r="C2" s="298"/>
      <c r="D2" s="298"/>
      <c r="E2" s="298"/>
      <c r="F2" s="298"/>
      <c r="G2" s="298"/>
      <c r="H2" s="298"/>
      <c r="I2" s="298"/>
      <c r="J2" s="299"/>
      <c r="K2" s="313" t="s">
        <v>170</v>
      </c>
      <c r="L2" s="300" t="s">
        <v>171</v>
      </c>
      <c r="M2" s="298"/>
      <c r="N2" s="298"/>
      <c r="O2" s="298"/>
      <c r="P2" s="298"/>
      <c r="Q2" s="298"/>
      <c r="R2" s="298"/>
      <c r="S2" s="298"/>
      <c r="T2" s="299"/>
      <c r="U2" s="305" t="s">
        <v>172</v>
      </c>
      <c r="V2" s="307" t="s">
        <v>50</v>
      </c>
    </row>
    <row r="3" spans="1:22" ht="20.25" customHeight="1">
      <c r="A3" s="63"/>
      <c r="B3" s="309" t="s">
        <v>173</v>
      </c>
      <c r="C3" s="310"/>
      <c r="D3" s="17" t="s">
        <v>50</v>
      </c>
      <c r="E3" s="311" t="s">
        <v>174</v>
      </c>
      <c r="F3" s="312"/>
      <c r="G3" s="310"/>
      <c r="H3" s="311" t="s">
        <v>175</v>
      </c>
      <c r="I3" s="312"/>
      <c r="J3" s="310"/>
      <c r="K3" s="313"/>
      <c r="L3" s="309" t="s">
        <v>173</v>
      </c>
      <c r="M3" s="312"/>
      <c r="N3" s="310"/>
      <c r="O3" s="311" t="s">
        <v>174</v>
      </c>
      <c r="P3" s="312"/>
      <c r="Q3" s="310"/>
      <c r="R3" s="311" t="s">
        <v>175</v>
      </c>
      <c r="S3" s="312"/>
      <c r="T3" s="310"/>
      <c r="U3" s="305"/>
      <c r="V3" s="307"/>
    </row>
    <row r="4" spans="1:22" ht="20.25" customHeight="1">
      <c r="A4" s="65" t="s">
        <v>127</v>
      </c>
      <c r="B4" s="94" t="s">
        <v>1</v>
      </c>
      <c r="C4" s="94" t="s">
        <v>0</v>
      </c>
      <c r="D4" s="94" t="s">
        <v>11</v>
      </c>
      <c r="E4" s="94" t="s">
        <v>1</v>
      </c>
      <c r="F4" s="94" t="s">
        <v>0</v>
      </c>
      <c r="G4" s="94" t="s">
        <v>11</v>
      </c>
      <c r="H4" s="94" t="s">
        <v>1</v>
      </c>
      <c r="I4" s="94" t="s">
        <v>0</v>
      </c>
      <c r="J4" s="94" t="s">
        <v>11</v>
      </c>
      <c r="K4" s="314"/>
      <c r="L4" s="94" t="s">
        <v>1</v>
      </c>
      <c r="M4" s="94" t="s">
        <v>0</v>
      </c>
      <c r="N4" s="94" t="s">
        <v>11</v>
      </c>
      <c r="O4" s="94" t="s">
        <v>1</v>
      </c>
      <c r="P4" s="94" t="s">
        <v>0</v>
      </c>
      <c r="Q4" s="94" t="s">
        <v>11</v>
      </c>
      <c r="R4" s="94" t="s">
        <v>1</v>
      </c>
      <c r="S4" s="94" t="s">
        <v>0</v>
      </c>
      <c r="T4" s="94" t="s">
        <v>11</v>
      </c>
      <c r="U4" s="306"/>
      <c r="V4" s="308"/>
    </row>
    <row r="5" spans="1:22" ht="20.25" customHeight="1">
      <c r="A5" s="56" t="s">
        <v>128</v>
      </c>
      <c r="B5" s="64">
        <v>335</v>
      </c>
      <c r="C5" s="64">
        <v>297</v>
      </c>
      <c r="D5" s="64">
        <v>632</v>
      </c>
      <c r="E5" s="64">
        <v>2231</v>
      </c>
      <c r="F5" s="64">
        <v>2180</v>
      </c>
      <c r="G5" s="64">
        <v>4411</v>
      </c>
      <c r="H5" s="64">
        <v>2691</v>
      </c>
      <c r="I5" s="64">
        <v>2843</v>
      </c>
      <c r="J5" s="64">
        <v>5534</v>
      </c>
      <c r="K5" s="113">
        <v>10577</v>
      </c>
      <c r="L5" s="64">
        <v>84</v>
      </c>
      <c r="M5" s="64">
        <v>73</v>
      </c>
      <c r="N5" s="64">
        <v>157</v>
      </c>
      <c r="O5" s="64">
        <v>276</v>
      </c>
      <c r="P5" s="64">
        <v>273</v>
      </c>
      <c r="Q5" s="64">
        <v>549</v>
      </c>
      <c r="R5" s="64">
        <v>303</v>
      </c>
      <c r="S5" s="64">
        <v>343</v>
      </c>
      <c r="T5" s="64">
        <v>646</v>
      </c>
      <c r="U5" s="113">
        <v>1352</v>
      </c>
      <c r="V5" s="114">
        <v>11929</v>
      </c>
    </row>
    <row r="6" spans="1:22" ht="20.25" customHeight="1">
      <c r="A6" s="63" t="s">
        <v>132</v>
      </c>
      <c r="B6" s="20">
        <v>335</v>
      </c>
      <c r="C6" s="20">
        <v>297</v>
      </c>
      <c r="D6" s="20">
        <v>632</v>
      </c>
      <c r="E6" s="20">
        <v>2231</v>
      </c>
      <c r="F6" s="20">
        <v>2180</v>
      </c>
      <c r="G6" s="20">
        <v>4411</v>
      </c>
      <c r="H6" s="20">
        <v>2690</v>
      </c>
      <c r="I6" s="20">
        <v>2841</v>
      </c>
      <c r="J6" s="20">
        <v>5531</v>
      </c>
      <c r="K6" s="108">
        <v>10574</v>
      </c>
      <c r="L6" s="20">
        <v>84</v>
      </c>
      <c r="M6" s="20">
        <v>73</v>
      </c>
      <c r="N6" s="20">
        <v>157</v>
      </c>
      <c r="O6" s="20">
        <v>276</v>
      </c>
      <c r="P6" s="20">
        <v>273</v>
      </c>
      <c r="Q6" s="20">
        <v>549</v>
      </c>
      <c r="R6" s="20">
        <v>303</v>
      </c>
      <c r="S6" s="20">
        <v>342</v>
      </c>
      <c r="T6" s="20">
        <v>645</v>
      </c>
      <c r="U6" s="108">
        <v>1351</v>
      </c>
      <c r="V6" s="115">
        <v>11925</v>
      </c>
    </row>
    <row r="7" spans="1:22" ht="20.25" customHeight="1">
      <c r="A7" s="63" t="s">
        <v>133</v>
      </c>
      <c r="B7" s="20"/>
      <c r="C7" s="20"/>
      <c r="D7" s="20"/>
      <c r="E7" s="20"/>
      <c r="F7" s="20"/>
      <c r="G7" s="20"/>
      <c r="H7" s="20">
        <v>1</v>
      </c>
      <c r="I7" s="20">
        <v>2</v>
      </c>
      <c r="J7" s="20">
        <v>3</v>
      </c>
      <c r="K7" s="108">
        <v>3</v>
      </c>
      <c r="L7" s="20"/>
      <c r="M7" s="20"/>
      <c r="N7" s="20"/>
      <c r="O7" s="20"/>
      <c r="P7" s="20"/>
      <c r="Q7" s="20"/>
      <c r="R7" s="20"/>
      <c r="S7" s="20">
        <v>1</v>
      </c>
      <c r="T7" s="20">
        <v>1</v>
      </c>
      <c r="U7" s="108">
        <v>1</v>
      </c>
      <c r="V7" s="115">
        <v>4</v>
      </c>
    </row>
    <row r="8" spans="1:22" ht="20.25" customHeight="1">
      <c r="A8" s="63" t="s">
        <v>134</v>
      </c>
      <c r="B8" s="43" t="s">
        <v>50</v>
      </c>
      <c r="C8" s="20">
        <v>28</v>
      </c>
      <c r="D8" s="20">
        <v>55</v>
      </c>
      <c r="E8" s="20">
        <v>327</v>
      </c>
      <c r="F8" s="20">
        <v>379</v>
      </c>
      <c r="G8" s="20">
        <v>706</v>
      </c>
      <c r="H8" s="20">
        <v>405</v>
      </c>
      <c r="I8" s="20">
        <v>454</v>
      </c>
      <c r="J8" s="20">
        <v>859</v>
      </c>
      <c r="K8" s="108">
        <v>1620</v>
      </c>
      <c r="L8" s="20">
        <v>1</v>
      </c>
      <c r="M8" s="20">
        <v>2</v>
      </c>
      <c r="N8" s="20">
        <v>3</v>
      </c>
      <c r="O8" s="20">
        <v>14</v>
      </c>
      <c r="P8" s="20">
        <v>24</v>
      </c>
      <c r="Q8" s="20">
        <v>38</v>
      </c>
      <c r="R8" s="20">
        <v>31</v>
      </c>
      <c r="S8" s="20">
        <v>51</v>
      </c>
      <c r="T8" s="20">
        <v>82</v>
      </c>
      <c r="U8" s="108">
        <v>123</v>
      </c>
      <c r="V8" s="115">
        <v>1743</v>
      </c>
    </row>
    <row r="9" spans="1:22" ht="20.25" customHeight="1">
      <c r="A9" s="63" t="s">
        <v>132</v>
      </c>
      <c r="B9" s="20">
        <v>27</v>
      </c>
      <c r="C9" s="20">
        <v>28</v>
      </c>
      <c r="D9" s="20">
        <v>55</v>
      </c>
      <c r="E9" s="20">
        <v>327</v>
      </c>
      <c r="F9" s="20">
        <v>378</v>
      </c>
      <c r="G9" s="20">
        <v>705</v>
      </c>
      <c r="H9" s="20">
        <v>405</v>
      </c>
      <c r="I9" s="20">
        <v>454</v>
      </c>
      <c r="J9" s="20">
        <v>859</v>
      </c>
      <c r="K9" s="108">
        <v>1619</v>
      </c>
      <c r="L9" s="20">
        <v>1</v>
      </c>
      <c r="M9" s="20">
        <v>2</v>
      </c>
      <c r="N9" s="20">
        <v>3</v>
      </c>
      <c r="O9" s="20">
        <v>14</v>
      </c>
      <c r="P9" s="20">
        <v>24</v>
      </c>
      <c r="Q9" s="20">
        <v>38</v>
      </c>
      <c r="R9" s="20">
        <v>31</v>
      </c>
      <c r="S9" s="20">
        <v>51</v>
      </c>
      <c r="T9" s="20">
        <v>82</v>
      </c>
      <c r="U9" s="108">
        <v>123</v>
      </c>
      <c r="V9" s="115">
        <v>1742</v>
      </c>
    </row>
    <row r="10" spans="1:22" ht="20.25" customHeight="1">
      <c r="A10" s="63" t="s">
        <v>133</v>
      </c>
      <c r="B10" s="20"/>
      <c r="C10" s="20"/>
      <c r="D10" s="20"/>
      <c r="E10" s="20"/>
      <c r="F10" s="20">
        <v>1</v>
      </c>
      <c r="G10" s="20">
        <v>1</v>
      </c>
      <c r="H10" s="20"/>
      <c r="I10" s="20"/>
      <c r="J10" s="20"/>
      <c r="K10" s="108">
        <v>1</v>
      </c>
      <c r="L10" s="20"/>
      <c r="M10" s="20"/>
      <c r="N10" s="20"/>
      <c r="O10" s="20"/>
      <c r="P10" s="20"/>
      <c r="Q10" s="20"/>
      <c r="R10" s="20"/>
      <c r="S10" s="20"/>
      <c r="T10" s="20"/>
      <c r="U10" s="108"/>
      <c r="V10" s="115">
        <v>1</v>
      </c>
    </row>
    <row r="11" spans="1:22" ht="20.25" customHeight="1">
      <c r="A11" s="13" t="s">
        <v>135</v>
      </c>
      <c r="B11" s="20">
        <v>26</v>
      </c>
      <c r="C11" s="20">
        <v>25</v>
      </c>
      <c r="D11" s="20">
        <v>51</v>
      </c>
      <c r="E11" s="20">
        <v>382</v>
      </c>
      <c r="F11" s="20">
        <v>385</v>
      </c>
      <c r="G11" s="20">
        <v>767</v>
      </c>
      <c r="H11" s="20">
        <v>696</v>
      </c>
      <c r="I11" s="20">
        <v>690</v>
      </c>
      <c r="J11" s="20">
        <v>1386</v>
      </c>
      <c r="K11" s="108">
        <v>2204</v>
      </c>
      <c r="L11" s="20">
        <v>5</v>
      </c>
      <c r="M11" s="20">
        <v>3</v>
      </c>
      <c r="N11" s="20">
        <v>8</v>
      </c>
      <c r="O11" s="20">
        <v>33</v>
      </c>
      <c r="P11" s="20">
        <v>25</v>
      </c>
      <c r="Q11" s="20">
        <v>58</v>
      </c>
      <c r="R11" s="20">
        <v>68</v>
      </c>
      <c r="S11" s="20">
        <v>77</v>
      </c>
      <c r="T11" s="20">
        <v>145</v>
      </c>
      <c r="U11" s="108">
        <v>211</v>
      </c>
      <c r="V11" s="115">
        <v>2415</v>
      </c>
    </row>
    <row r="12" spans="1:22" ht="20.25" customHeight="1">
      <c r="A12" s="63" t="s">
        <v>129</v>
      </c>
      <c r="B12" s="20"/>
      <c r="C12" s="20"/>
      <c r="D12" s="20"/>
      <c r="E12" s="20"/>
      <c r="F12" s="20">
        <v>2</v>
      </c>
      <c r="G12" s="20">
        <v>2</v>
      </c>
      <c r="H12" s="20">
        <v>2</v>
      </c>
      <c r="I12" s="20">
        <v>2</v>
      </c>
      <c r="J12" s="20">
        <v>4</v>
      </c>
      <c r="K12" s="108">
        <v>6</v>
      </c>
      <c r="L12" s="20"/>
      <c r="M12" s="20"/>
      <c r="N12" s="20"/>
      <c r="O12" s="20"/>
      <c r="P12" s="20"/>
      <c r="Q12" s="20"/>
      <c r="R12" s="20">
        <v>2</v>
      </c>
      <c r="S12" s="20"/>
      <c r="T12" s="20">
        <v>2</v>
      </c>
      <c r="U12" s="108">
        <v>2</v>
      </c>
      <c r="V12" s="115">
        <v>8</v>
      </c>
    </row>
    <row r="13" spans="1:22" ht="20.25" customHeight="1">
      <c r="A13" s="63" t="s">
        <v>132</v>
      </c>
      <c r="B13" s="20">
        <v>26</v>
      </c>
      <c r="C13" s="20">
        <v>25</v>
      </c>
      <c r="D13" s="20">
        <v>51</v>
      </c>
      <c r="E13" s="20">
        <v>382</v>
      </c>
      <c r="F13" s="20">
        <v>383</v>
      </c>
      <c r="G13" s="20">
        <v>765</v>
      </c>
      <c r="H13" s="20">
        <v>694</v>
      </c>
      <c r="I13" s="20">
        <v>688</v>
      </c>
      <c r="J13" s="20">
        <v>1382</v>
      </c>
      <c r="K13" s="108">
        <v>2198</v>
      </c>
      <c r="L13" s="20">
        <v>5</v>
      </c>
      <c r="M13" s="20">
        <v>3</v>
      </c>
      <c r="N13" s="20">
        <v>8</v>
      </c>
      <c r="O13" s="20">
        <v>33</v>
      </c>
      <c r="P13" s="20">
        <v>25</v>
      </c>
      <c r="Q13" s="20">
        <v>58</v>
      </c>
      <c r="R13" s="20">
        <v>66</v>
      </c>
      <c r="S13" s="20">
        <v>77</v>
      </c>
      <c r="T13" s="20">
        <v>143</v>
      </c>
      <c r="U13" s="108">
        <v>209</v>
      </c>
      <c r="V13" s="115">
        <v>2407</v>
      </c>
    </row>
    <row r="14" spans="1:22" ht="20.25" customHeight="1">
      <c r="A14" s="63" t="s">
        <v>49</v>
      </c>
      <c r="B14" s="20">
        <v>1</v>
      </c>
      <c r="C14" s="20">
        <v>2</v>
      </c>
      <c r="D14" s="20">
        <v>3</v>
      </c>
      <c r="E14" s="20">
        <v>24</v>
      </c>
      <c r="F14" s="20">
        <v>25</v>
      </c>
      <c r="G14" s="20">
        <v>49</v>
      </c>
      <c r="H14" s="20">
        <v>87</v>
      </c>
      <c r="I14" s="20">
        <v>70</v>
      </c>
      <c r="J14" s="20">
        <v>157</v>
      </c>
      <c r="K14" s="108">
        <v>209</v>
      </c>
      <c r="L14" s="20"/>
      <c r="M14" s="20"/>
      <c r="N14" s="20"/>
      <c r="O14" s="20">
        <v>6</v>
      </c>
      <c r="P14" s="20">
        <v>6</v>
      </c>
      <c r="Q14" s="20">
        <v>12</v>
      </c>
      <c r="R14" s="20">
        <v>20</v>
      </c>
      <c r="S14" s="20">
        <v>18</v>
      </c>
      <c r="T14" s="20">
        <v>38</v>
      </c>
      <c r="U14" s="108">
        <v>50</v>
      </c>
      <c r="V14" s="115">
        <v>259</v>
      </c>
    </row>
    <row r="15" spans="1:22" ht="20.25" customHeight="1">
      <c r="A15" s="63" t="s">
        <v>140</v>
      </c>
      <c r="B15" s="20"/>
      <c r="C15" s="20"/>
      <c r="D15" s="20"/>
      <c r="E15" s="20">
        <v>1</v>
      </c>
      <c r="F15" s="20">
        <v>1</v>
      </c>
      <c r="G15" s="20">
        <v>2</v>
      </c>
      <c r="H15" s="20">
        <v>1</v>
      </c>
      <c r="I15" s="20">
        <v>1</v>
      </c>
      <c r="J15" s="20">
        <v>2</v>
      </c>
      <c r="K15" s="108">
        <v>4</v>
      </c>
      <c r="L15" s="20"/>
      <c r="M15" s="20"/>
      <c r="N15" s="20"/>
      <c r="O15" s="20"/>
      <c r="P15" s="20"/>
      <c r="Q15" s="20"/>
      <c r="R15" s="20"/>
      <c r="S15" s="20"/>
      <c r="T15" s="20"/>
      <c r="U15" s="108"/>
      <c r="V15" s="115">
        <v>4</v>
      </c>
    </row>
    <row r="16" spans="1:22" ht="20.25" customHeight="1">
      <c r="A16" s="63" t="s">
        <v>129</v>
      </c>
      <c r="B16" s="20">
        <v>1</v>
      </c>
      <c r="C16" s="20">
        <v>1</v>
      </c>
      <c r="D16" s="20">
        <v>2</v>
      </c>
      <c r="E16" s="20">
        <v>16</v>
      </c>
      <c r="F16" s="20">
        <v>17</v>
      </c>
      <c r="G16" s="20">
        <v>33</v>
      </c>
      <c r="H16" s="20">
        <v>56</v>
      </c>
      <c r="I16" s="20">
        <v>32</v>
      </c>
      <c r="J16" s="20">
        <v>88</v>
      </c>
      <c r="K16" s="108">
        <v>123</v>
      </c>
      <c r="L16" s="20"/>
      <c r="M16" s="20"/>
      <c r="N16" s="20"/>
      <c r="O16" s="20">
        <v>4</v>
      </c>
      <c r="P16" s="20">
        <v>1</v>
      </c>
      <c r="Q16" s="20">
        <v>5</v>
      </c>
      <c r="R16" s="20">
        <v>7</v>
      </c>
      <c r="S16" s="20">
        <v>3</v>
      </c>
      <c r="T16" s="20">
        <v>10</v>
      </c>
      <c r="U16" s="108">
        <v>15</v>
      </c>
      <c r="V16" s="115">
        <v>138</v>
      </c>
    </row>
    <row r="17" spans="1:22" ht="20.25" customHeight="1">
      <c r="A17" s="63" t="s">
        <v>130</v>
      </c>
      <c r="B17" s="20"/>
      <c r="C17" s="20"/>
      <c r="D17" s="20"/>
      <c r="E17" s="20"/>
      <c r="F17" s="20">
        <v>1</v>
      </c>
      <c r="G17" s="20">
        <v>1</v>
      </c>
      <c r="H17" s="20">
        <v>1</v>
      </c>
      <c r="I17" s="20">
        <v>1</v>
      </c>
      <c r="J17" s="20">
        <v>2</v>
      </c>
      <c r="K17" s="108">
        <v>3</v>
      </c>
      <c r="L17" s="20"/>
      <c r="M17" s="20"/>
      <c r="N17" s="20"/>
      <c r="O17" s="20">
        <v>1</v>
      </c>
      <c r="P17" s="20"/>
      <c r="Q17" s="20">
        <v>1</v>
      </c>
      <c r="R17" s="20"/>
      <c r="S17" s="20">
        <v>6</v>
      </c>
      <c r="T17" s="20">
        <v>6</v>
      </c>
      <c r="U17" s="108">
        <v>7</v>
      </c>
      <c r="V17" s="115">
        <v>10</v>
      </c>
    </row>
    <row r="18" spans="1:22" ht="20.25" customHeight="1">
      <c r="A18" s="63" t="s">
        <v>131</v>
      </c>
      <c r="B18" s="20"/>
      <c r="C18" s="20"/>
      <c r="D18" s="20"/>
      <c r="E18" s="20"/>
      <c r="F18" s="20"/>
      <c r="G18" s="20"/>
      <c r="H18" s="20">
        <v>4</v>
      </c>
      <c r="I18" s="20">
        <v>3</v>
      </c>
      <c r="J18" s="20">
        <v>7</v>
      </c>
      <c r="K18" s="108">
        <v>7</v>
      </c>
      <c r="L18" s="20"/>
      <c r="M18" s="20"/>
      <c r="N18" s="20"/>
      <c r="O18" s="20"/>
      <c r="P18" s="20"/>
      <c r="Q18" s="20"/>
      <c r="R18" s="20">
        <v>1</v>
      </c>
      <c r="S18" s="20"/>
      <c r="T18" s="20">
        <v>1</v>
      </c>
      <c r="U18" s="108">
        <v>1</v>
      </c>
      <c r="V18" s="115">
        <v>8</v>
      </c>
    </row>
    <row r="19" spans="1:22" ht="20.25" customHeight="1">
      <c r="A19" s="63" t="s">
        <v>137</v>
      </c>
      <c r="B19" s="20"/>
      <c r="C19" s="20"/>
      <c r="D19" s="20"/>
      <c r="E19" s="20"/>
      <c r="F19" s="20"/>
      <c r="G19" s="20"/>
      <c r="H19" s="20"/>
      <c r="I19" s="20">
        <v>3</v>
      </c>
      <c r="J19" s="20">
        <v>3</v>
      </c>
      <c r="K19" s="108">
        <v>3</v>
      </c>
      <c r="L19" s="20"/>
      <c r="M19" s="20"/>
      <c r="N19" s="20"/>
      <c r="O19" s="20"/>
      <c r="P19" s="20"/>
      <c r="Q19" s="20"/>
      <c r="R19" s="20">
        <v>1</v>
      </c>
      <c r="S19" s="20">
        <v>1</v>
      </c>
      <c r="T19" s="20">
        <v>2</v>
      </c>
      <c r="U19" s="108">
        <v>2</v>
      </c>
      <c r="V19" s="115">
        <v>5</v>
      </c>
    </row>
    <row r="20" spans="1:22" ht="20.25" customHeight="1">
      <c r="A20" s="63" t="s">
        <v>147</v>
      </c>
      <c r="B20" s="20"/>
      <c r="C20" s="20">
        <v>1</v>
      </c>
      <c r="D20" s="20">
        <v>1</v>
      </c>
      <c r="E20" s="20">
        <v>5</v>
      </c>
      <c r="F20" s="20">
        <v>5</v>
      </c>
      <c r="G20" s="20">
        <v>10</v>
      </c>
      <c r="H20" s="20">
        <v>22</v>
      </c>
      <c r="I20" s="20">
        <v>19</v>
      </c>
      <c r="J20" s="20">
        <v>41</v>
      </c>
      <c r="K20" s="108">
        <v>52</v>
      </c>
      <c r="L20" s="20"/>
      <c r="M20" s="20"/>
      <c r="N20" s="20"/>
      <c r="O20" s="20">
        <v>1</v>
      </c>
      <c r="P20" s="20">
        <v>5</v>
      </c>
      <c r="Q20" s="20">
        <v>6</v>
      </c>
      <c r="R20" s="20">
        <v>11</v>
      </c>
      <c r="S20" s="20">
        <v>8</v>
      </c>
      <c r="T20" s="20">
        <v>19</v>
      </c>
      <c r="U20" s="108">
        <v>25</v>
      </c>
      <c r="V20" s="115">
        <v>77</v>
      </c>
    </row>
    <row r="21" spans="1:22" ht="20.25" customHeight="1">
      <c r="A21" s="63" t="s">
        <v>132</v>
      </c>
      <c r="B21" s="20"/>
      <c r="C21" s="20"/>
      <c r="D21" s="20"/>
      <c r="E21" s="20">
        <v>2</v>
      </c>
      <c r="F21" s="20">
        <v>1</v>
      </c>
      <c r="G21" s="20">
        <v>3</v>
      </c>
      <c r="H21" s="20">
        <v>3</v>
      </c>
      <c r="I21" s="20">
        <v>8</v>
      </c>
      <c r="J21" s="20">
        <v>11</v>
      </c>
      <c r="K21" s="108">
        <v>14</v>
      </c>
      <c r="L21" s="20"/>
      <c r="M21" s="20"/>
      <c r="N21" s="20"/>
      <c r="O21" s="20"/>
      <c r="P21" s="20"/>
      <c r="Q21" s="20"/>
      <c r="R21" s="20"/>
      <c r="S21" s="20"/>
      <c r="T21" s="20"/>
      <c r="U21" s="108"/>
      <c r="V21" s="115">
        <v>14</v>
      </c>
    </row>
    <row r="22" spans="1:22" ht="20.25" customHeight="1">
      <c r="A22" s="63" t="s">
        <v>133</v>
      </c>
      <c r="B22" s="20"/>
      <c r="C22" s="20"/>
      <c r="D22" s="20"/>
      <c r="E22" s="20"/>
      <c r="F22" s="20"/>
      <c r="G22" s="20"/>
      <c r="H22" s="20"/>
      <c r="I22" s="20">
        <v>3</v>
      </c>
      <c r="J22" s="20">
        <v>3</v>
      </c>
      <c r="K22" s="108">
        <v>3</v>
      </c>
      <c r="L22" s="20"/>
      <c r="M22" s="20"/>
      <c r="N22" s="20"/>
      <c r="O22" s="20"/>
      <c r="P22" s="20"/>
      <c r="Q22" s="20"/>
      <c r="R22" s="20"/>
      <c r="S22" s="20"/>
      <c r="T22" s="20"/>
      <c r="U22" s="108"/>
      <c r="V22" s="115">
        <v>3</v>
      </c>
    </row>
    <row r="23" spans="1:22" ht="20.25" customHeight="1">
      <c r="A23" s="13" t="s">
        <v>153</v>
      </c>
      <c r="B23" s="20">
        <v>129</v>
      </c>
      <c r="C23" s="20">
        <v>117</v>
      </c>
      <c r="D23" s="20">
        <v>246</v>
      </c>
      <c r="E23" s="20">
        <v>590</v>
      </c>
      <c r="F23" s="20">
        <v>574</v>
      </c>
      <c r="G23" s="20">
        <v>1164</v>
      </c>
      <c r="H23" s="20">
        <v>1044</v>
      </c>
      <c r="I23" s="20">
        <v>1333</v>
      </c>
      <c r="J23" s="20">
        <v>2377</v>
      </c>
      <c r="K23" s="108">
        <v>3787</v>
      </c>
      <c r="L23" s="20">
        <v>20</v>
      </c>
      <c r="M23" s="20">
        <v>27</v>
      </c>
      <c r="N23" s="20">
        <v>47</v>
      </c>
      <c r="O23" s="20">
        <v>75</v>
      </c>
      <c r="P23" s="20">
        <v>84</v>
      </c>
      <c r="Q23" s="20">
        <v>159</v>
      </c>
      <c r="R23" s="20">
        <v>129</v>
      </c>
      <c r="S23" s="20">
        <v>144</v>
      </c>
      <c r="T23" s="20">
        <v>273</v>
      </c>
      <c r="U23" s="108">
        <v>479</v>
      </c>
      <c r="V23" s="115">
        <v>4266</v>
      </c>
    </row>
    <row r="24" spans="1:22" ht="20.25" customHeight="1">
      <c r="A24" s="63" t="s">
        <v>129</v>
      </c>
      <c r="B24" s="20">
        <v>1</v>
      </c>
      <c r="C24" s="20">
        <v>1</v>
      </c>
      <c r="D24" s="20">
        <v>2</v>
      </c>
      <c r="E24" s="20"/>
      <c r="F24" s="20"/>
      <c r="G24" s="20"/>
      <c r="H24" s="20"/>
      <c r="I24" s="20">
        <v>1</v>
      </c>
      <c r="J24" s="20">
        <v>1</v>
      </c>
      <c r="K24" s="108">
        <v>3</v>
      </c>
      <c r="L24" s="20"/>
      <c r="M24" s="20"/>
      <c r="N24" s="20"/>
      <c r="O24" s="20"/>
      <c r="P24" s="20"/>
      <c r="Q24" s="20"/>
      <c r="R24" s="20"/>
      <c r="S24" s="20">
        <v>1</v>
      </c>
      <c r="T24" s="20">
        <v>1</v>
      </c>
      <c r="U24" s="108">
        <v>1</v>
      </c>
      <c r="V24" s="115">
        <v>4</v>
      </c>
    </row>
    <row r="25" spans="1:22" ht="20.25" customHeight="1">
      <c r="A25" s="63" t="s">
        <v>144</v>
      </c>
      <c r="B25" s="20">
        <v>1</v>
      </c>
      <c r="C25" s="20">
        <v>3</v>
      </c>
      <c r="D25" s="20">
        <v>4</v>
      </c>
      <c r="E25" s="20">
        <v>1</v>
      </c>
      <c r="F25" s="20"/>
      <c r="G25" s="20">
        <v>1</v>
      </c>
      <c r="H25" s="20">
        <v>4</v>
      </c>
      <c r="I25" s="20">
        <v>1</v>
      </c>
      <c r="J25" s="20">
        <v>5</v>
      </c>
      <c r="K25" s="108">
        <v>10</v>
      </c>
      <c r="L25" s="20"/>
      <c r="M25" s="20"/>
      <c r="N25" s="20"/>
      <c r="O25" s="20"/>
      <c r="P25" s="20">
        <v>1</v>
      </c>
      <c r="Q25" s="20">
        <v>1</v>
      </c>
      <c r="R25" s="20"/>
      <c r="S25" s="20">
        <v>1</v>
      </c>
      <c r="T25" s="20">
        <v>1</v>
      </c>
      <c r="U25" s="108">
        <v>2</v>
      </c>
      <c r="V25" s="115">
        <v>12</v>
      </c>
    </row>
    <row r="26" spans="1:22" ht="20.25" customHeight="1">
      <c r="A26" s="63" t="s">
        <v>132</v>
      </c>
      <c r="B26" s="20">
        <v>127</v>
      </c>
      <c r="C26" s="20">
        <v>112</v>
      </c>
      <c r="D26" s="20">
        <v>239</v>
      </c>
      <c r="E26" s="20">
        <v>589</v>
      </c>
      <c r="F26" s="20">
        <v>573</v>
      </c>
      <c r="G26" s="20">
        <v>1162</v>
      </c>
      <c r="H26" s="20">
        <v>1040</v>
      </c>
      <c r="I26" s="20">
        <v>1327</v>
      </c>
      <c r="J26" s="20">
        <v>2367</v>
      </c>
      <c r="K26" s="108">
        <v>3768</v>
      </c>
      <c r="L26" s="20">
        <v>20</v>
      </c>
      <c r="M26" s="20">
        <v>27</v>
      </c>
      <c r="N26" s="20">
        <v>47</v>
      </c>
      <c r="O26" s="20">
        <v>75</v>
      </c>
      <c r="P26" s="20">
        <v>83</v>
      </c>
      <c r="Q26" s="20">
        <v>158</v>
      </c>
      <c r="R26" s="20">
        <v>129</v>
      </c>
      <c r="S26" s="20">
        <v>142</v>
      </c>
      <c r="T26" s="20">
        <v>271</v>
      </c>
      <c r="U26" s="108">
        <v>476</v>
      </c>
      <c r="V26" s="115">
        <v>4244</v>
      </c>
    </row>
    <row r="27" spans="1:22" ht="20.25" customHeight="1">
      <c r="A27" s="63" t="s">
        <v>133</v>
      </c>
      <c r="B27" s="20"/>
      <c r="C27" s="20">
        <v>1</v>
      </c>
      <c r="D27" s="20">
        <v>1</v>
      </c>
      <c r="E27" s="20"/>
      <c r="F27" s="20">
        <v>1</v>
      </c>
      <c r="G27" s="20">
        <v>1</v>
      </c>
      <c r="H27" s="20"/>
      <c r="I27" s="20">
        <v>4</v>
      </c>
      <c r="J27" s="20">
        <v>4</v>
      </c>
      <c r="K27" s="108">
        <v>6</v>
      </c>
      <c r="L27" s="20"/>
      <c r="M27" s="20"/>
      <c r="N27" s="20"/>
      <c r="O27" s="20"/>
      <c r="P27" s="20"/>
      <c r="Q27" s="20"/>
      <c r="R27" s="20"/>
      <c r="S27" s="20"/>
      <c r="T27" s="20"/>
      <c r="U27" s="108"/>
      <c r="V27" s="115">
        <v>6</v>
      </c>
    </row>
    <row r="28" spans="1:22" ht="20.25" customHeight="1">
      <c r="A28" s="13" t="s">
        <v>154</v>
      </c>
      <c r="B28" s="20">
        <v>35</v>
      </c>
      <c r="C28" s="20">
        <v>32</v>
      </c>
      <c r="D28" s="20">
        <v>67</v>
      </c>
      <c r="E28" s="20">
        <v>359</v>
      </c>
      <c r="F28" s="20">
        <v>335</v>
      </c>
      <c r="G28" s="20">
        <v>694</v>
      </c>
      <c r="H28" s="20">
        <v>581</v>
      </c>
      <c r="I28" s="20">
        <v>595</v>
      </c>
      <c r="J28" s="20">
        <v>1176</v>
      </c>
      <c r="K28" s="108">
        <v>1937</v>
      </c>
      <c r="L28" s="20">
        <v>14</v>
      </c>
      <c r="M28" s="20">
        <v>5</v>
      </c>
      <c r="N28" s="20">
        <v>19</v>
      </c>
      <c r="O28" s="20">
        <v>54</v>
      </c>
      <c r="P28" s="20">
        <v>69</v>
      </c>
      <c r="Q28" s="20">
        <v>123</v>
      </c>
      <c r="R28" s="20">
        <v>122</v>
      </c>
      <c r="S28" s="20">
        <v>119</v>
      </c>
      <c r="T28" s="20">
        <v>241</v>
      </c>
      <c r="U28" s="108">
        <v>383</v>
      </c>
      <c r="V28" s="115">
        <v>2320</v>
      </c>
    </row>
    <row r="29" spans="1:22" ht="20.25" customHeight="1">
      <c r="A29" s="63" t="s">
        <v>140</v>
      </c>
      <c r="B29" s="20">
        <v>2</v>
      </c>
      <c r="C29" s="20">
        <v>1</v>
      </c>
      <c r="D29" s="20">
        <v>3</v>
      </c>
      <c r="E29" s="20">
        <v>5</v>
      </c>
      <c r="F29" s="20">
        <v>3</v>
      </c>
      <c r="G29" s="20">
        <v>8</v>
      </c>
      <c r="H29" s="20">
        <v>10</v>
      </c>
      <c r="I29" s="20">
        <v>5</v>
      </c>
      <c r="J29" s="20">
        <v>15</v>
      </c>
      <c r="K29" s="108">
        <v>26</v>
      </c>
      <c r="L29" s="20">
        <v>1</v>
      </c>
      <c r="M29" s="20"/>
      <c r="N29" s="20">
        <v>1</v>
      </c>
      <c r="O29" s="20">
        <v>1</v>
      </c>
      <c r="P29" s="20">
        <v>2</v>
      </c>
      <c r="Q29" s="20">
        <v>3</v>
      </c>
      <c r="R29" s="20">
        <v>1</v>
      </c>
      <c r="S29" s="20">
        <v>3</v>
      </c>
      <c r="T29" s="20">
        <v>4</v>
      </c>
      <c r="U29" s="108">
        <v>8</v>
      </c>
      <c r="V29" s="115">
        <v>34</v>
      </c>
    </row>
    <row r="30" spans="1:22" ht="20.25" customHeight="1">
      <c r="A30" s="63" t="s">
        <v>129</v>
      </c>
      <c r="B30" s="20">
        <v>31</v>
      </c>
      <c r="C30" s="20">
        <v>28</v>
      </c>
      <c r="D30" s="20">
        <v>59</v>
      </c>
      <c r="E30" s="20">
        <v>334</v>
      </c>
      <c r="F30" s="20">
        <v>310</v>
      </c>
      <c r="G30" s="20">
        <v>644</v>
      </c>
      <c r="H30" s="20">
        <v>557</v>
      </c>
      <c r="I30" s="20">
        <v>578</v>
      </c>
      <c r="J30" s="20">
        <v>1135</v>
      </c>
      <c r="K30" s="108">
        <v>1838</v>
      </c>
      <c r="L30" s="20">
        <v>13</v>
      </c>
      <c r="M30" s="20">
        <v>5</v>
      </c>
      <c r="N30" s="20">
        <v>18</v>
      </c>
      <c r="O30" s="20">
        <v>53</v>
      </c>
      <c r="P30" s="20">
        <v>65</v>
      </c>
      <c r="Q30" s="20">
        <v>118</v>
      </c>
      <c r="R30" s="20">
        <v>118</v>
      </c>
      <c r="S30" s="20">
        <v>114</v>
      </c>
      <c r="T30" s="20">
        <v>232</v>
      </c>
      <c r="U30" s="108">
        <v>368</v>
      </c>
      <c r="V30" s="115">
        <v>2206</v>
      </c>
    </row>
    <row r="31" spans="1:22" ht="20.25" customHeight="1">
      <c r="A31" s="63" t="s">
        <v>137</v>
      </c>
      <c r="B31" s="20">
        <v>2</v>
      </c>
      <c r="C31" s="20">
        <v>2</v>
      </c>
      <c r="D31" s="20">
        <v>4</v>
      </c>
      <c r="E31" s="20">
        <v>20</v>
      </c>
      <c r="F31" s="20">
        <v>20</v>
      </c>
      <c r="G31" s="20">
        <v>40</v>
      </c>
      <c r="H31" s="20">
        <v>13</v>
      </c>
      <c r="I31" s="20">
        <v>10</v>
      </c>
      <c r="J31" s="20">
        <v>23</v>
      </c>
      <c r="K31" s="108">
        <v>67</v>
      </c>
      <c r="L31" s="20"/>
      <c r="M31" s="20"/>
      <c r="N31" s="20"/>
      <c r="O31" s="20"/>
      <c r="P31" s="20">
        <v>2</v>
      </c>
      <c r="Q31" s="20">
        <v>2</v>
      </c>
      <c r="R31" s="20">
        <v>3</v>
      </c>
      <c r="S31" s="20">
        <v>2</v>
      </c>
      <c r="T31" s="20">
        <v>5</v>
      </c>
      <c r="U31" s="108">
        <v>7</v>
      </c>
      <c r="V31" s="115">
        <v>74</v>
      </c>
    </row>
    <row r="32" spans="1:22" ht="20.25" customHeight="1">
      <c r="A32" s="63" t="s">
        <v>132</v>
      </c>
      <c r="B32" s="20"/>
      <c r="C32" s="20">
        <v>1</v>
      </c>
      <c r="D32" s="20">
        <v>1</v>
      </c>
      <c r="E32" s="20"/>
      <c r="F32" s="20">
        <v>2</v>
      </c>
      <c r="G32" s="20">
        <v>2</v>
      </c>
      <c r="H32" s="20">
        <v>1</v>
      </c>
      <c r="I32" s="20">
        <v>2</v>
      </c>
      <c r="J32" s="20">
        <v>3</v>
      </c>
      <c r="K32" s="108">
        <v>6</v>
      </c>
      <c r="L32" s="20"/>
      <c r="M32" s="20"/>
      <c r="N32" s="20"/>
      <c r="O32" s="20"/>
      <c r="P32" s="20"/>
      <c r="Q32" s="20"/>
      <c r="R32" s="20"/>
      <c r="S32" s="20"/>
      <c r="T32" s="20"/>
      <c r="U32" s="108"/>
      <c r="V32" s="115">
        <v>6</v>
      </c>
    </row>
    <row r="33" spans="1:22" ht="20.25" customHeight="1">
      <c r="A33" s="13" t="s">
        <v>155</v>
      </c>
      <c r="B33" s="20">
        <v>21</v>
      </c>
      <c r="C33" s="20">
        <v>19</v>
      </c>
      <c r="D33" s="20">
        <v>40</v>
      </c>
      <c r="E33" s="20">
        <v>427</v>
      </c>
      <c r="F33" s="20">
        <v>403</v>
      </c>
      <c r="G33" s="20">
        <v>830</v>
      </c>
      <c r="H33" s="20">
        <v>642</v>
      </c>
      <c r="I33" s="20">
        <v>604</v>
      </c>
      <c r="J33" s="20">
        <v>1246</v>
      </c>
      <c r="K33" s="108">
        <v>2116</v>
      </c>
      <c r="L33" s="20">
        <v>17</v>
      </c>
      <c r="M33" s="20">
        <v>16</v>
      </c>
      <c r="N33" s="20">
        <v>33</v>
      </c>
      <c r="O33" s="20">
        <v>62</v>
      </c>
      <c r="P33" s="20">
        <v>58</v>
      </c>
      <c r="Q33" s="20">
        <v>120</v>
      </c>
      <c r="R33" s="20">
        <v>125</v>
      </c>
      <c r="S33" s="20">
        <v>120</v>
      </c>
      <c r="T33" s="20">
        <v>245</v>
      </c>
      <c r="U33" s="108">
        <v>398</v>
      </c>
      <c r="V33" s="115">
        <v>2514</v>
      </c>
    </row>
    <row r="34" spans="1:22" ht="20.25" customHeight="1">
      <c r="A34" s="63" t="s">
        <v>140</v>
      </c>
      <c r="B34" s="20"/>
      <c r="C34" s="20"/>
      <c r="D34" s="20"/>
      <c r="E34" s="20"/>
      <c r="F34" s="20"/>
      <c r="G34" s="20"/>
      <c r="H34" s="20">
        <v>1</v>
      </c>
      <c r="I34" s="20"/>
      <c r="J34" s="20">
        <v>1</v>
      </c>
      <c r="K34" s="108">
        <v>1</v>
      </c>
      <c r="L34" s="20"/>
      <c r="M34" s="20"/>
      <c r="N34" s="20"/>
      <c r="O34" s="20"/>
      <c r="P34" s="20"/>
      <c r="Q34" s="20"/>
      <c r="R34" s="20"/>
      <c r="S34" s="20"/>
      <c r="T34" s="20"/>
      <c r="U34" s="108"/>
      <c r="V34" s="115">
        <v>1</v>
      </c>
    </row>
    <row r="35" spans="1:22" ht="20.25" customHeight="1">
      <c r="A35" s="63" t="s">
        <v>129</v>
      </c>
      <c r="B35" s="20">
        <v>16</v>
      </c>
      <c r="C35" s="20">
        <v>14</v>
      </c>
      <c r="D35" s="20">
        <v>30</v>
      </c>
      <c r="E35" s="20">
        <v>412</v>
      </c>
      <c r="F35" s="20">
        <v>389</v>
      </c>
      <c r="G35" s="20">
        <v>801</v>
      </c>
      <c r="H35" s="20">
        <v>630</v>
      </c>
      <c r="I35" s="20">
        <v>583</v>
      </c>
      <c r="J35" s="20">
        <v>1213</v>
      </c>
      <c r="K35" s="108">
        <v>2044</v>
      </c>
      <c r="L35" s="20">
        <v>16</v>
      </c>
      <c r="M35" s="20">
        <v>15</v>
      </c>
      <c r="N35" s="20">
        <v>31</v>
      </c>
      <c r="O35" s="20">
        <v>61</v>
      </c>
      <c r="P35" s="20">
        <v>56</v>
      </c>
      <c r="Q35" s="20">
        <v>117</v>
      </c>
      <c r="R35" s="20">
        <v>121</v>
      </c>
      <c r="S35" s="20">
        <v>113</v>
      </c>
      <c r="T35" s="20">
        <v>234</v>
      </c>
      <c r="U35" s="108">
        <v>382</v>
      </c>
      <c r="V35" s="115">
        <v>2426</v>
      </c>
    </row>
    <row r="36" spans="1:22" ht="20.25" customHeight="1">
      <c r="A36" s="63" t="s">
        <v>144</v>
      </c>
      <c r="B36" s="20"/>
      <c r="C36" s="20">
        <v>1</v>
      </c>
      <c r="D36" s="20">
        <v>1</v>
      </c>
      <c r="E36" s="20"/>
      <c r="F36" s="20"/>
      <c r="G36" s="20"/>
      <c r="H36" s="20"/>
      <c r="I36" s="20"/>
      <c r="J36" s="20"/>
      <c r="K36" s="108">
        <v>1</v>
      </c>
      <c r="L36" s="20"/>
      <c r="M36" s="20"/>
      <c r="N36" s="20"/>
      <c r="O36" s="20"/>
      <c r="P36" s="20"/>
      <c r="Q36" s="20"/>
      <c r="R36" s="20"/>
      <c r="S36" s="20"/>
      <c r="T36" s="20"/>
      <c r="U36" s="108"/>
      <c r="V36" s="115">
        <v>1</v>
      </c>
    </row>
    <row r="37" spans="1:22" ht="20.25" customHeight="1">
      <c r="A37" s="63" t="s">
        <v>137</v>
      </c>
      <c r="B37" s="20"/>
      <c r="C37" s="20"/>
      <c r="D37" s="20"/>
      <c r="E37" s="20">
        <v>1</v>
      </c>
      <c r="F37" s="20">
        <v>2</v>
      </c>
      <c r="G37" s="20">
        <v>3</v>
      </c>
      <c r="H37" s="20"/>
      <c r="I37" s="20">
        <v>1</v>
      </c>
      <c r="J37" s="20">
        <v>1</v>
      </c>
      <c r="K37" s="108">
        <v>4</v>
      </c>
      <c r="L37" s="20"/>
      <c r="M37" s="20"/>
      <c r="N37" s="20"/>
      <c r="O37" s="20"/>
      <c r="P37" s="20"/>
      <c r="Q37" s="20"/>
      <c r="R37" s="20"/>
      <c r="S37" s="20"/>
      <c r="T37" s="20"/>
      <c r="U37" s="108"/>
      <c r="V37" s="115">
        <v>4</v>
      </c>
    </row>
    <row r="38" spans="1:22" ht="20.25" customHeight="1">
      <c r="A38" s="63" t="s">
        <v>132</v>
      </c>
      <c r="B38" s="20">
        <v>5</v>
      </c>
      <c r="C38" s="20">
        <v>4</v>
      </c>
      <c r="D38" s="20">
        <v>9</v>
      </c>
      <c r="E38" s="20">
        <v>14</v>
      </c>
      <c r="F38" s="20">
        <v>12</v>
      </c>
      <c r="G38" s="20">
        <v>26</v>
      </c>
      <c r="H38" s="20">
        <v>11</v>
      </c>
      <c r="I38" s="20">
        <v>20</v>
      </c>
      <c r="J38" s="20">
        <v>31</v>
      </c>
      <c r="K38" s="108">
        <v>66</v>
      </c>
      <c r="L38" s="20">
        <v>1</v>
      </c>
      <c r="M38" s="20">
        <v>1</v>
      </c>
      <c r="N38" s="20">
        <v>2</v>
      </c>
      <c r="O38" s="20">
        <v>1</v>
      </c>
      <c r="P38" s="20">
        <v>2</v>
      </c>
      <c r="Q38" s="20">
        <v>3</v>
      </c>
      <c r="R38" s="20">
        <v>4</v>
      </c>
      <c r="S38" s="20">
        <v>7</v>
      </c>
      <c r="T38" s="20">
        <v>11</v>
      </c>
      <c r="U38" s="108">
        <v>16</v>
      </c>
      <c r="V38" s="115">
        <v>82</v>
      </c>
    </row>
    <row r="39" spans="1:22" ht="20.25" customHeight="1">
      <c r="A39" s="63" t="s">
        <v>176</v>
      </c>
      <c r="B39" s="20">
        <v>19</v>
      </c>
      <c r="C39" s="20">
        <v>13</v>
      </c>
      <c r="D39" s="20">
        <v>32</v>
      </c>
      <c r="E39" s="20">
        <v>51</v>
      </c>
      <c r="F39" s="20">
        <v>53</v>
      </c>
      <c r="G39" s="20">
        <v>104</v>
      </c>
      <c r="H39" s="20">
        <v>65</v>
      </c>
      <c r="I39" s="20">
        <v>75</v>
      </c>
      <c r="J39" s="20">
        <v>140</v>
      </c>
      <c r="K39" s="108">
        <v>276</v>
      </c>
      <c r="L39" s="20">
        <v>7</v>
      </c>
      <c r="M39" s="20">
        <v>4</v>
      </c>
      <c r="N39" s="20">
        <v>11</v>
      </c>
      <c r="O39" s="20">
        <v>6</v>
      </c>
      <c r="P39" s="20">
        <v>6</v>
      </c>
      <c r="Q39" s="20">
        <v>12</v>
      </c>
      <c r="R39" s="20">
        <v>9</v>
      </c>
      <c r="S39" s="20">
        <v>13</v>
      </c>
      <c r="T39" s="20">
        <v>22</v>
      </c>
      <c r="U39" s="108">
        <v>45</v>
      </c>
      <c r="V39" s="115">
        <v>321</v>
      </c>
    </row>
    <row r="40" spans="1:22" ht="20.25" customHeight="1">
      <c r="A40" s="63" t="s">
        <v>129</v>
      </c>
      <c r="B40" s="20">
        <v>19</v>
      </c>
      <c r="C40" s="20">
        <v>13</v>
      </c>
      <c r="D40" s="20">
        <v>32</v>
      </c>
      <c r="E40" s="20">
        <v>51</v>
      </c>
      <c r="F40" s="20">
        <v>53</v>
      </c>
      <c r="G40" s="20">
        <v>104</v>
      </c>
      <c r="H40" s="20">
        <v>65</v>
      </c>
      <c r="I40" s="20">
        <v>75</v>
      </c>
      <c r="J40" s="20">
        <v>140</v>
      </c>
      <c r="K40" s="108">
        <v>276</v>
      </c>
      <c r="L40" s="20">
        <v>7</v>
      </c>
      <c r="M40" s="20">
        <v>4</v>
      </c>
      <c r="N40" s="20">
        <v>11</v>
      </c>
      <c r="O40" s="20">
        <v>6</v>
      </c>
      <c r="P40" s="20">
        <v>6</v>
      </c>
      <c r="Q40" s="20">
        <v>12</v>
      </c>
      <c r="R40" s="20">
        <v>9</v>
      </c>
      <c r="S40" s="20">
        <v>13</v>
      </c>
      <c r="T40" s="20">
        <v>22</v>
      </c>
      <c r="U40" s="108">
        <v>45</v>
      </c>
      <c r="V40" s="115">
        <v>321</v>
      </c>
    </row>
    <row r="41" spans="1:22" ht="20.25" customHeight="1">
      <c r="A41" s="63" t="s">
        <v>156</v>
      </c>
      <c r="B41" s="20">
        <v>28</v>
      </c>
      <c r="C41" s="20">
        <v>37</v>
      </c>
      <c r="D41" s="20">
        <v>65</v>
      </c>
      <c r="E41" s="20">
        <v>212</v>
      </c>
      <c r="F41" s="20">
        <v>217</v>
      </c>
      <c r="G41" s="20">
        <v>429</v>
      </c>
      <c r="H41" s="20">
        <v>471</v>
      </c>
      <c r="I41" s="20">
        <v>533</v>
      </c>
      <c r="J41" s="20">
        <v>1004</v>
      </c>
      <c r="K41" s="108">
        <v>1498</v>
      </c>
      <c r="L41" s="20">
        <v>32</v>
      </c>
      <c r="M41" s="20">
        <v>22</v>
      </c>
      <c r="N41" s="20">
        <v>54</v>
      </c>
      <c r="O41" s="20">
        <v>88</v>
      </c>
      <c r="P41" s="20">
        <v>97</v>
      </c>
      <c r="Q41" s="20">
        <v>185</v>
      </c>
      <c r="R41" s="20">
        <v>185</v>
      </c>
      <c r="S41" s="20">
        <v>304</v>
      </c>
      <c r="T41" s="20">
        <v>489</v>
      </c>
      <c r="U41" s="108">
        <v>728</v>
      </c>
      <c r="V41" s="115">
        <v>2226</v>
      </c>
    </row>
    <row r="42" spans="1:22" ht="20.25" customHeight="1">
      <c r="A42" s="63" t="s">
        <v>140</v>
      </c>
      <c r="B42" s="20">
        <v>4</v>
      </c>
      <c r="C42" s="20">
        <v>7</v>
      </c>
      <c r="D42" s="20">
        <v>11</v>
      </c>
      <c r="E42" s="20">
        <v>35</v>
      </c>
      <c r="F42" s="20">
        <v>25</v>
      </c>
      <c r="G42" s="20">
        <v>60</v>
      </c>
      <c r="H42" s="20">
        <v>67</v>
      </c>
      <c r="I42" s="20">
        <v>55</v>
      </c>
      <c r="J42" s="20">
        <v>122</v>
      </c>
      <c r="K42" s="108">
        <v>193</v>
      </c>
      <c r="L42" s="20">
        <v>11</v>
      </c>
      <c r="M42" s="20">
        <v>7</v>
      </c>
      <c r="N42" s="20">
        <v>18</v>
      </c>
      <c r="O42" s="20">
        <v>22</v>
      </c>
      <c r="P42" s="20">
        <v>14</v>
      </c>
      <c r="Q42" s="20">
        <v>36</v>
      </c>
      <c r="R42" s="20">
        <v>35</v>
      </c>
      <c r="S42" s="20">
        <v>21</v>
      </c>
      <c r="T42" s="20">
        <v>56</v>
      </c>
      <c r="U42" s="108">
        <v>110</v>
      </c>
      <c r="V42" s="115">
        <v>303</v>
      </c>
    </row>
    <row r="43" spans="1:22" ht="20.25" customHeight="1">
      <c r="A43" s="63" t="s">
        <v>129</v>
      </c>
      <c r="B43" s="20">
        <v>19</v>
      </c>
      <c r="C43" s="20">
        <v>20</v>
      </c>
      <c r="D43" s="20">
        <v>39</v>
      </c>
      <c r="E43" s="20">
        <v>128</v>
      </c>
      <c r="F43" s="20">
        <v>154</v>
      </c>
      <c r="G43" s="20">
        <v>282</v>
      </c>
      <c r="H43" s="20">
        <v>337</v>
      </c>
      <c r="I43" s="20">
        <v>398</v>
      </c>
      <c r="J43" s="20">
        <v>735</v>
      </c>
      <c r="K43" s="108">
        <v>1056</v>
      </c>
      <c r="L43" s="20">
        <v>18</v>
      </c>
      <c r="M43" s="20">
        <v>13</v>
      </c>
      <c r="N43" s="20">
        <v>31</v>
      </c>
      <c r="O43" s="20">
        <v>47</v>
      </c>
      <c r="P43" s="20">
        <v>64</v>
      </c>
      <c r="Q43" s="20">
        <v>111</v>
      </c>
      <c r="R43" s="20">
        <v>132</v>
      </c>
      <c r="S43" s="20">
        <v>260</v>
      </c>
      <c r="T43" s="20">
        <v>392</v>
      </c>
      <c r="U43" s="108">
        <v>534</v>
      </c>
      <c r="V43" s="115">
        <v>1590</v>
      </c>
    </row>
    <row r="44" spans="1:22" ht="20.25" customHeight="1">
      <c r="A44" s="63" t="s">
        <v>130</v>
      </c>
      <c r="B44" s="20"/>
      <c r="C44" s="20"/>
      <c r="D44" s="20"/>
      <c r="E44" s="20">
        <v>1</v>
      </c>
      <c r="F44" s="20"/>
      <c r="G44" s="20">
        <v>1</v>
      </c>
      <c r="H44" s="20"/>
      <c r="I44" s="20">
        <v>1</v>
      </c>
      <c r="J44" s="20">
        <v>1</v>
      </c>
      <c r="K44" s="108">
        <v>2</v>
      </c>
      <c r="L44" s="20"/>
      <c r="M44" s="20"/>
      <c r="N44" s="20"/>
      <c r="O44" s="20"/>
      <c r="P44" s="20"/>
      <c r="Q44" s="20"/>
      <c r="R44" s="20"/>
      <c r="S44" s="20"/>
      <c r="T44" s="20"/>
      <c r="U44" s="108"/>
      <c r="V44" s="115">
        <v>2</v>
      </c>
    </row>
    <row r="45" spans="1:22" ht="20.25" customHeight="1">
      <c r="A45" s="63" t="s">
        <v>131</v>
      </c>
      <c r="B45" s="20"/>
      <c r="C45" s="20"/>
      <c r="D45" s="20"/>
      <c r="E45" s="20">
        <v>3</v>
      </c>
      <c r="F45" s="20">
        <v>1</v>
      </c>
      <c r="G45" s="20">
        <v>4</v>
      </c>
      <c r="H45" s="20"/>
      <c r="I45" s="20">
        <v>1</v>
      </c>
      <c r="J45" s="20">
        <v>1</v>
      </c>
      <c r="K45" s="108">
        <v>5</v>
      </c>
      <c r="L45" s="20"/>
      <c r="M45" s="20"/>
      <c r="N45" s="20"/>
      <c r="O45" s="20"/>
      <c r="P45" s="20"/>
      <c r="Q45" s="20"/>
      <c r="R45" s="20">
        <v>1</v>
      </c>
      <c r="S45" s="20">
        <v>1</v>
      </c>
      <c r="T45" s="20">
        <v>2</v>
      </c>
      <c r="U45" s="108">
        <v>2</v>
      </c>
      <c r="V45" s="115">
        <v>7</v>
      </c>
    </row>
    <row r="46" spans="1:22" ht="20.25" customHeight="1">
      <c r="A46" s="63" t="s">
        <v>137</v>
      </c>
      <c r="B46" s="20">
        <v>5</v>
      </c>
      <c r="C46" s="20">
        <v>9</v>
      </c>
      <c r="D46" s="20">
        <v>14</v>
      </c>
      <c r="E46" s="20">
        <v>37</v>
      </c>
      <c r="F46" s="20">
        <v>29</v>
      </c>
      <c r="G46" s="20">
        <v>66</v>
      </c>
      <c r="H46" s="20">
        <v>42</v>
      </c>
      <c r="I46" s="20">
        <v>39</v>
      </c>
      <c r="J46" s="20">
        <v>81</v>
      </c>
      <c r="K46" s="108">
        <v>161</v>
      </c>
      <c r="L46" s="20">
        <v>2</v>
      </c>
      <c r="M46" s="20">
        <v>2</v>
      </c>
      <c r="N46" s="20">
        <v>4</v>
      </c>
      <c r="O46" s="20">
        <v>13</v>
      </c>
      <c r="P46" s="20">
        <v>16</v>
      </c>
      <c r="Q46" s="20">
        <v>29</v>
      </c>
      <c r="R46" s="20">
        <v>13</v>
      </c>
      <c r="S46" s="20">
        <v>12</v>
      </c>
      <c r="T46" s="20">
        <v>25</v>
      </c>
      <c r="U46" s="108">
        <v>58</v>
      </c>
      <c r="V46" s="115">
        <v>219</v>
      </c>
    </row>
    <row r="47" spans="1:22" ht="20.25" customHeight="1">
      <c r="A47" s="63" t="s">
        <v>147</v>
      </c>
      <c r="B47" s="20"/>
      <c r="C47" s="20">
        <v>1</v>
      </c>
      <c r="D47" s="20">
        <v>1</v>
      </c>
      <c r="E47" s="20">
        <v>8</v>
      </c>
      <c r="F47" s="20">
        <v>8</v>
      </c>
      <c r="G47" s="20">
        <v>16</v>
      </c>
      <c r="H47" s="20">
        <v>25</v>
      </c>
      <c r="I47" s="20">
        <v>37</v>
      </c>
      <c r="J47" s="20">
        <v>62</v>
      </c>
      <c r="K47" s="108">
        <v>79</v>
      </c>
      <c r="L47" s="20">
        <v>1</v>
      </c>
      <c r="M47" s="20"/>
      <c r="N47" s="20">
        <v>1</v>
      </c>
      <c r="O47" s="20">
        <v>6</v>
      </c>
      <c r="P47" s="20">
        <v>2</v>
      </c>
      <c r="Q47" s="20">
        <v>8</v>
      </c>
      <c r="R47" s="20">
        <v>4</v>
      </c>
      <c r="S47" s="20">
        <v>8</v>
      </c>
      <c r="T47" s="20">
        <v>12</v>
      </c>
      <c r="U47" s="108">
        <v>21</v>
      </c>
      <c r="V47" s="115">
        <v>100</v>
      </c>
    </row>
    <row r="48" spans="1:22" ht="20.25" customHeight="1">
      <c r="A48" s="63" t="s">
        <v>132</v>
      </c>
      <c r="B48" s="20"/>
      <c r="C48" s="20"/>
      <c r="D48" s="20"/>
      <c r="E48" s="20"/>
      <c r="F48" s="20"/>
      <c r="G48" s="20"/>
      <c r="H48" s="20"/>
      <c r="I48" s="20">
        <v>2</v>
      </c>
      <c r="J48" s="20">
        <v>2</v>
      </c>
      <c r="K48" s="108">
        <v>2</v>
      </c>
      <c r="L48" s="20"/>
      <c r="M48" s="20"/>
      <c r="N48" s="20"/>
      <c r="O48" s="20"/>
      <c r="P48" s="20">
        <v>1</v>
      </c>
      <c r="Q48" s="20">
        <v>1</v>
      </c>
      <c r="R48" s="20"/>
      <c r="S48" s="20">
        <v>2</v>
      </c>
      <c r="T48" s="20">
        <v>2</v>
      </c>
      <c r="U48" s="108">
        <v>3</v>
      </c>
      <c r="V48" s="115">
        <v>5</v>
      </c>
    </row>
    <row r="49" spans="1:22" ht="20.25" customHeight="1">
      <c r="A49" s="13" t="s">
        <v>157</v>
      </c>
      <c r="B49" s="20">
        <v>8</v>
      </c>
      <c r="C49" s="20">
        <v>10</v>
      </c>
      <c r="D49" s="20">
        <v>18</v>
      </c>
      <c r="E49" s="20">
        <v>16</v>
      </c>
      <c r="F49" s="20">
        <v>20</v>
      </c>
      <c r="G49" s="20">
        <v>36</v>
      </c>
      <c r="H49" s="20">
        <v>28</v>
      </c>
      <c r="I49" s="20">
        <v>23</v>
      </c>
      <c r="J49" s="20">
        <v>51</v>
      </c>
      <c r="K49" s="108">
        <v>105</v>
      </c>
      <c r="L49" s="20">
        <v>5</v>
      </c>
      <c r="M49" s="20">
        <v>12</v>
      </c>
      <c r="N49" s="20">
        <v>17</v>
      </c>
      <c r="O49" s="20">
        <v>19</v>
      </c>
      <c r="P49" s="20">
        <v>14</v>
      </c>
      <c r="Q49" s="20">
        <v>33</v>
      </c>
      <c r="R49" s="20">
        <v>5</v>
      </c>
      <c r="S49" s="20">
        <v>7</v>
      </c>
      <c r="T49" s="20">
        <v>12</v>
      </c>
      <c r="U49" s="108">
        <v>62</v>
      </c>
      <c r="V49" s="115">
        <v>167</v>
      </c>
    </row>
    <row r="50" spans="1:22" ht="20.25" customHeight="1">
      <c r="A50" s="63" t="s">
        <v>140</v>
      </c>
      <c r="B50" s="20">
        <v>3</v>
      </c>
      <c r="C50" s="20">
        <v>2</v>
      </c>
      <c r="D50" s="20">
        <v>5</v>
      </c>
      <c r="E50" s="20">
        <v>2</v>
      </c>
      <c r="F50" s="20">
        <v>6</v>
      </c>
      <c r="G50" s="20">
        <v>8</v>
      </c>
      <c r="H50" s="20">
        <v>3</v>
      </c>
      <c r="I50" s="20">
        <v>2</v>
      </c>
      <c r="J50" s="20">
        <v>5</v>
      </c>
      <c r="K50" s="108">
        <v>18</v>
      </c>
      <c r="L50" s="20">
        <v>2</v>
      </c>
      <c r="M50" s="20">
        <v>5</v>
      </c>
      <c r="N50" s="20">
        <v>7</v>
      </c>
      <c r="O50" s="20">
        <v>3</v>
      </c>
      <c r="P50" s="20">
        <v>6</v>
      </c>
      <c r="Q50" s="20">
        <v>9</v>
      </c>
      <c r="R50" s="20">
        <v>1</v>
      </c>
      <c r="S50" s="20">
        <v>2</v>
      </c>
      <c r="T50" s="20">
        <v>3</v>
      </c>
      <c r="U50" s="108">
        <v>19</v>
      </c>
      <c r="V50" s="115">
        <v>37</v>
      </c>
    </row>
    <row r="51" spans="1:22" ht="20.25" customHeight="1">
      <c r="A51" s="63" t="s">
        <v>129</v>
      </c>
      <c r="B51" s="20">
        <v>2</v>
      </c>
      <c r="C51" s="20">
        <v>5</v>
      </c>
      <c r="D51" s="20">
        <v>7</v>
      </c>
      <c r="E51" s="20">
        <v>6</v>
      </c>
      <c r="F51" s="20">
        <v>4</v>
      </c>
      <c r="G51" s="20">
        <v>10</v>
      </c>
      <c r="H51" s="20">
        <v>23</v>
      </c>
      <c r="I51" s="20">
        <v>13</v>
      </c>
      <c r="J51" s="20">
        <v>36</v>
      </c>
      <c r="K51" s="108">
        <v>53</v>
      </c>
      <c r="L51" s="20">
        <v>3</v>
      </c>
      <c r="M51" s="20">
        <v>3</v>
      </c>
      <c r="N51" s="20">
        <v>6</v>
      </c>
      <c r="O51" s="20">
        <v>9</v>
      </c>
      <c r="P51" s="20">
        <v>4</v>
      </c>
      <c r="Q51" s="20">
        <v>13</v>
      </c>
      <c r="R51" s="20"/>
      <c r="S51" s="20">
        <v>4</v>
      </c>
      <c r="T51" s="20">
        <v>4</v>
      </c>
      <c r="U51" s="108">
        <v>23</v>
      </c>
      <c r="V51" s="115">
        <v>76</v>
      </c>
    </row>
    <row r="52" spans="1:22" ht="20.25" customHeight="1">
      <c r="A52" s="63" t="s">
        <v>137</v>
      </c>
      <c r="B52" s="20">
        <v>3</v>
      </c>
      <c r="C52" s="20">
        <v>3</v>
      </c>
      <c r="D52" s="20">
        <v>6</v>
      </c>
      <c r="E52" s="20">
        <v>8</v>
      </c>
      <c r="F52" s="20">
        <v>9</v>
      </c>
      <c r="G52" s="20">
        <v>17</v>
      </c>
      <c r="H52" s="20">
        <v>2</v>
      </c>
      <c r="I52" s="20">
        <v>7</v>
      </c>
      <c r="J52" s="20">
        <v>9</v>
      </c>
      <c r="K52" s="108">
        <v>32</v>
      </c>
      <c r="L52" s="20"/>
      <c r="M52" s="20">
        <v>4</v>
      </c>
      <c r="N52" s="20">
        <v>4</v>
      </c>
      <c r="O52" s="20">
        <v>7</v>
      </c>
      <c r="P52" s="20">
        <v>4</v>
      </c>
      <c r="Q52" s="20">
        <v>11</v>
      </c>
      <c r="R52" s="20">
        <v>4</v>
      </c>
      <c r="S52" s="20">
        <v>1</v>
      </c>
      <c r="T52" s="20">
        <v>5</v>
      </c>
      <c r="U52" s="108">
        <v>20</v>
      </c>
      <c r="V52" s="115">
        <v>52</v>
      </c>
    </row>
    <row r="53" spans="1:22" ht="20.25" customHeight="1">
      <c r="A53" s="63" t="s">
        <v>132</v>
      </c>
      <c r="B53" s="20"/>
      <c r="C53" s="20"/>
      <c r="D53" s="20"/>
      <c r="E53" s="20"/>
      <c r="F53" s="20">
        <v>1</v>
      </c>
      <c r="G53" s="20">
        <v>1</v>
      </c>
      <c r="H53" s="20"/>
      <c r="I53" s="20">
        <v>1</v>
      </c>
      <c r="J53" s="20">
        <v>1</v>
      </c>
      <c r="K53" s="108">
        <v>2</v>
      </c>
      <c r="L53" s="20"/>
      <c r="M53" s="20"/>
      <c r="N53" s="20"/>
      <c r="O53" s="20"/>
      <c r="P53" s="20"/>
      <c r="Q53" s="20"/>
      <c r="R53" s="20"/>
      <c r="S53" s="20"/>
      <c r="T53" s="20"/>
      <c r="U53" s="108"/>
      <c r="V53" s="115">
        <v>2</v>
      </c>
    </row>
    <row r="54" spans="1:22" ht="20.25" customHeight="1">
      <c r="A54" s="13" t="s">
        <v>158</v>
      </c>
      <c r="B54" s="20">
        <v>14</v>
      </c>
      <c r="C54" s="20">
        <v>16</v>
      </c>
      <c r="D54" s="20">
        <v>30</v>
      </c>
      <c r="E54" s="20">
        <v>179</v>
      </c>
      <c r="F54" s="20">
        <v>239</v>
      </c>
      <c r="G54" s="20">
        <v>418</v>
      </c>
      <c r="H54" s="20">
        <v>412</v>
      </c>
      <c r="I54" s="20">
        <v>575</v>
      </c>
      <c r="J54" s="20">
        <v>987</v>
      </c>
      <c r="K54" s="108">
        <v>1435</v>
      </c>
      <c r="L54" s="20">
        <v>1</v>
      </c>
      <c r="M54" s="20">
        <v>2</v>
      </c>
      <c r="N54" s="20">
        <v>3</v>
      </c>
      <c r="O54" s="20">
        <v>18</v>
      </c>
      <c r="P54" s="20">
        <v>21</v>
      </c>
      <c r="Q54" s="20">
        <v>39</v>
      </c>
      <c r="R54" s="20">
        <v>64</v>
      </c>
      <c r="S54" s="20">
        <v>81</v>
      </c>
      <c r="T54" s="20">
        <v>145</v>
      </c>
      <c r="U54" s="108">
        <v>187</v>
      </c>
      <c r="V54" s="115">
        <v>1622</v>
      </c>
    </row>
    <row r="55" spans="1:22" ht="20.25" customHeight="1">
      <c r="A55" s="63" t="s">
        <v>132</v>
      </c>
      <c r="B55" s="20">
        <v>14</v>
      </c>
      <c r="C55" s="20">
        <v>16</v>
      </c>
      <c r="D55" s="20">
        <v>30</v>
      </c>
      <c r="E55" s="20">
        <v>178</v>
      </c>
      <c r="F55" s="20">
        <v>238</v>
      </c>
      <c r="G55" s="20">
        <v>416</v>
      </c>
      <c r="H55" s="20">
        <v>409</v>
      </c>
      <c r="I55" s="20">
        <v>571</v>
      </c>
      <c r="J55" s="20">
        <v>980</v>
      </c>
      <c r="K55" s="108">
        <v>1426</v>
      </c>
      <c r="L55" s="20"/>
      <c r="M55" s="20">
        <v>2</v>
      </c>
      <c r="N55" s="20">
        <v>2</v>
      </c>
      <c r="O55" s="20">
        <v>18</v>
      </c>
      <c r="P55" s="20">
        <v>21</v>
      </c>
      <c r="Q55" s="20">
        <v>39</v>
      </c>
      <c r="R55" s="20">
        <v>63</v>
      </c>
      <c r="S55" s="20">
        <v>81</v>
      </c>
      <c r="T55" s="20">
        <v>144</v>
      </c>
      <c r="U55" s="108">
        <v>185</v>
      </c>
      <c r="V55" s="115">
        <v>1611</v>
      </c>
    </row>
    <row r="56" spans="1:22" ht="20.25" customHeight="1">
      <c r="A56" s="63" t="s">
        <v>133</v>
      </c>
      <c r="B56" s="20"/>
      <c r="C56" s="20"/>
      <c r="D56" s="20"/>
      <c r="E56" s="20">
        <v>1</v>
      </c>
      <c r="F56" s="20">
        <v>1</v>
      </c>
      <c r="G56" s="20">
        <v>2</v>
      </c>
      <c r="H56" s="20">
        <v>3</v>
      </c>
      <c r="I56" s="20">
        <v>4</v>
      </c>
      <c r="J56" s="20">
        <v>7</v>
      </c>
      <c r="K56" s="108">
        <v>9</v>
      </c>
      <c r="L56" s="20">
        <v>1</v>
      </c>
      <c r="M56" s="20"/>
      <c r="N56" s="20">
        <v>1</v>
      </c>
      <c r="O56" s="20"/>
      <c r="P56" s="20"/>
      <c r="Q56" s="20"/>
      <c r="R56" s="20">
        <v>1</v>
      </c>
      <c r="S56" s="20"/>
      <c r="T56" s="20">
        <v>1</v>
      </c>
      <c r="U56" s="108">
        <v>2</v>
      </c>
      <c r="V56" s="115">
        <v>11</v>
      </c>
    </row>
    <row r="57" spans="1:22" ht="20.25" customHeight="1">
      <c r="A57" s="63" t="s">
        <v>159</v>
      </c>
      <c r="B57" s="20">
        <v>9</v>
      </c>
      <c r="C57" s="20">
        <v>27</v>
      </c>
      <c r="D57" s="20">
        <v>36</v>
      </c>
      <c r="E57" s="20">
        <v>326</v>
      </c>
      <c r="F57" s="20">
        <v>335</v>
      </c>
      <c r="G57" s="20">
        <v>661</v>
      </c>
      <c r="H57" s="20">
        <v>686</v>
      </c>
      <c r="I57" s="20">
        <v>723</v>
      </c>
      <c r="J57" s="20">
        <v>1409</v>
      </c>
      <c r="K57" s="108">
        <v>2106</v>
      </c>
      <c r="L57" s="20">
        <v>57</v>
      </c>
      <c r="M57" s="20">
        <v>41</v>
      </c>
      <c r="N57" s="20">
        <v>98</v>
      </c>
      <c r="O57" s="20">
        <v>105</v>
      </c>
      <c r="P57" s="20">
        <v>80</v>
      </c>
      <c r="Q57" s="20">
        <v>185</v>
      </c>
      <c r="R57" s="20">
        <v>174</v>
      </c>
      <c r="S57" s="20">
        <v>151</v>
      </c>
      <c r="T57" s="20">
        <v>325</v>
      </c>
      <c r="U57" s="108">
        <v>608</v>
      </c>
      <c r="V57" s="115">
        <v>2714</v>
      </c>
    </row>
    <row r="58" spans="1:22" ht="20.25" customHeight="1">
      <c r="A58" s="63" t="s">
        <v>132</v>
      </c>
      <c r="B58" s="20">
        <v>9</v>
      </c>
      <c r="C58" s="20">
        <v>27</v>
      </c>
      <c r="D58" s="20">
        <v>36</v>
      </c>
      <c r="E58" s="20">
        <v>326</v>
      </c>
      <c r="F58" s="20">
        <v>335</v>
      </c>
      <c r="G58" s="20">
        <v>661</v>
      </c>
      <c r="H58" s="20">
        <v>686</v>
      </c>
      <c r="I58" s="20">
        <v>722</v>
      </c>
      <c r="J58" s="20">
        <v>1408</v>
      </c>
      <c r="K58" s="108">
        <v>2105</v>
      </c>
      <c r="L58" s="20">
        <v>57</v>
      </c>
      <c r="M58" s="20">
        <v>41</v>
      </c>
      <c r="N58" s="20">
        <v>98</v>
      </c>
      <c r="O58" s="20">
        <v>105</v>
      </c>
      <c r="P58" s="20">
        <v>80</v>
      </c>
      <c r="Q58" s="20">
        <v>185</v>
      </c>
      <c r="R58" s="20">
        <v>173</v>
      </c>
      <c r="S58" s="20">
        <v>151</v>
      </c>
      <c r="T58" s="20">
        <v>324</v>
      </c>
      <c r="U58" s="108">
        <v>607</v>
      </c>
      <c r="V58" s="115">
        <v>2712</v>
      </c>
    </row>
    <row r="59" spans="1:22" ht="20.25" customHeight="1">
      <c r="A59" s="63" t="s">
        <v>133</v>
      </c>
      <c r="B59" s="20"/>
      <c r="C59" s="20"/>
      <c r="D59" s="20"/>
      <c r="E59" s="20"/>
      <c r="F59" s="20"/>
      <c r="G59" s="20"/>
      <c r="H59" s="20"/>
      <c r="I59" s="20">
        <v>1</v>
      </c>
      <c r="J59" s="20">
        <v>1</v>
      </c>
      <c r="K59" s="108">
        <v>1</v>
      </c>
      <c r="L59" s="20"/>
      <c r="M59" s="20"/>
      <c r="N59" s="20"/>
      <c r="O59" s="20"/>
      <c r="P59" s="20"/>
      <c r="Q59" s="20"/>
      <c r="R59" s="20">
        <v>1</v>
      </c>
      <c r="S59" s="20"/>
      <c r="T59" s="20">
        <v>1</v>
      </c>
      <c r="U59" s="108">
        <v>1</v>
      </c>
      <c r="V59" s="115">
        <v>2</v>
      </c>
    </row>
    <row r="60" spans="1:22" ht="20.25" customHeight="1">
      <c r="A60" s="13" t="s">
        <v>160</v>
      </c>
      <c r="B60" s="20">
        <v>122</v>
      </c>
      <c r="C60" s="20">
        <v>131</v>
      </c>
      <c r="D60" s="20">
        <v>253</v>
      </c>
      <c r="E60" s="20">
        <v>1291</v>
      </c>
      <c r="F60" s="20">
        <v>1375</v>
      </c>
      <c r="G60" s="20">
        <v>2666</v>
      </c>
      <c r="H60" s="20">
        <v>2042</v>
      </c>
      <c r="I60" s="20">
        <v>2682</v>
      </c>
      <c r="J60" s="20">
        <v>4724</v>
      </c>
      <c r="K60" s="108">
        <v>7643</v>
      </c>
      <c r="L60" s="20">
        <v>23</v>
      </c>
      <c r="M60" s="20">
        <v>15</v>
      </c>
      <c r="N60" s="20">
        <v>38</v>
      </c>
      <c r="O60" s="20">
        <v>133</v>
      </c>
      <c r="P60" s="20">
        <v>180</v>
      </c>
      <c r="Q60" s="20">
        <v>313</v>
      </c>
      <c r="R60" s="20">
        <v>228</v>
      </c>
      <c r="S60" s="20">
        <v>342</v>
      </c>
      <c r="T60" s="20">
        <v>570</v>
      </c>
      <c r="U60" s="108">
        <v>921</v>
      </c>
      <c r="V60" s="115">
        <v>8564</v>
      </c>
    </row>
    <row r="61" spans="1:22" ht="20.25" customHeight="1">
      <c r="A61" s="63" t="s">
        <v>129</v>
      </c>
      <c r="B61" s="20">
        <v>6</v>
      </c>
      <c r="C61" s="20">
        <v>5</v>
      </c>
      <c r="D61" s="20">
        <v>11</v>
      </c>
      <c r="E61" s="20">
        <v>43</v>
      </c>
      <c r="F61" s="20">
        <v>18</v>
      </c>
      <c r="G61" s="20">
        <v>61</v>
      </c>
      <c r="H61" s="20">
        <v>22</v>
      </c>
      <c r="I61" s="20">
        <v>31</v>
      </c>
      <c r="J61" s="20">
        <v>53</v>
      </c>
      <c r="K61" s="108">
        <v>125</v>
      </c>
      <c r="L61" s="20"/>
      <c r="M61" s="20"/>
      <c r="N61" s="20"/>
      <c r="O61" s="20">
        <v>2</v>
      </c>
      <c r="P61" s="20">
        <v>2</v>
      </c>
      <c r="Q61" s="20">
        <v>4</v>
      </c>
      <c r="R61" s="20">
        <v>4</v>
      </c>
      <c r="S61" s="20">
        <v>4</v>
      </c>
      <c r="T61" s="20">
        <v>8</v>
      </c>
      <c r="U61" s="108">
        <v>12</v>
      </c>
      <c r="V61" s="115">
        <v>137</v>
      </c>
    </row>
    <row r="62" spans="1:22" ht="20.25" customHeight="1">
      <c r="A62" s="63" t="s">
        <v>137</v>
      </c>
      <c r="B62" s="20"/>
      <c r="C62" s="20"/>
      <c r="D62" s="20"/>
      <c r="E62" s="20"/>
      <c r="F62" s="20"/>
      <c r="G62" s="20"/>
      <c r="H62" s="20"/>
      <c r="I62" s="20">
        <v>1</v>
      </c>
      <c r="J62" s="20">
        <v>1</v>
      </c>
      <c r="K62" s="108">
        <v>1</v>
      </c>
      <c r="L62" s="20"/>
      <c r="M62" s="20"/>
      <c r="N62" s="20"/>
      <c r="O62" s="20"/>
      <c r="P62" s="20"/>
      <c r="Q62" s="20"/>
      <c r="R62" s="20"/>
      <c r="S62" s="20"/>
      <c r="T62" s="20"/>
      <c r="U62" s="108"/>
      <c r="V62" s="115">
        <v>1</v>
      </c>
    </row>
    <row r="63" spans="1:22" ht="20.25" customHeight="1">
      <c r="A63" s="63" t="s">
        <v>132</v>
      </c>
      <c r="B63" s="20">
        <v>116</v>
      </c>
      <c r="C63" s="20">
        <v>126</v>
      </c>
      <c r="D63" s="20">
        <v>242</v>
      </c>
      <c r="E63" s="20">
        <v>1246</v>
      </c>
      <c r="F63" s="20">
        <v>1352</v>
      </c>
      <c r="G63" s="20">
        <v>2598</v>
      </c>
      <c r="H63" s="20">
        <v>2010</v>
      </c>
      <c r="I63" s="20">
        <v>2637</v>
      </c>
      <c r="J63" s="20">
        <v>4647</v>
      </c>
      <c r="K63" s="108">
        <v>7487</v>
      </c>
      <c r="L63" s="20">
        <v>23</v>
      </c>
      <c r="M63" s="20">
        <v>15</v>
      </c>
      <c r="N63" s="20">
        <v>38</v>
      </c>
      <c r="O63" s="20">
        <v>131</v>
      </c>
      <c r="P63" s="20">
        <v>177</v>
      </c>
      <c r="Q63" s="20">
        <v>308</v>
      </c>
      <c r="R63" s="20">
        <v>221</v>
      </c>
      <c r="S63" s="20">
        <v>335</v>
      </c>
      <c r="T63" s="20">
        <v>556</v>
      </c>
      <c r="U63" s="108">
        <v>902</v>
      </c>
      <c r="V63" s="115">
        <v>8389</v>
      </c>
    </row>
    <row r="64" spans="1:22" ht="20.25" customHeight="1">
      <c r="A64" s="63" t="s">
        <v>133</v>
      </c>
      <c r="B64" s="20"/>
      <c r="C64" s="20"/>
      <c r="D64" s="20"/>
      <c r="E64" s="20">
        <v>2</v>
      </c>
      <c r="F64" s="20">
        <v>5</v>
      </c>
      <c r="G64" s="20">
        <v>7</v>
      </c>
      <c r="H64" s="20">
        <v>10</v>
      </c>
      <c r="I64" s="20">
        <v>13</v>
      </c>
      <c r="J64" s="20">
        <v>23</v>
      </c>
      <c r="K64" s="108">
        <v>30</v>
      </c>
      <c r="L64" s="20"/>
      <c r="M64" s="20"/>
      <c r="N64" s="20"/>
      <c r="O64" s="20"/>
      <c r="P64" s="20">
        <v>1</v>
      </c>
      <c r="Q64" s="20">
        <v>1</v>
      </c>
      <c r="R64" s="20">
        <v>3</v>
      </c>
      <c r="S64" s="20">
        <v>3</v>
      </c>
      <c r="T64" s="20">
        <v>6</v>
      </c>
      <c r="U64" s="108">
        <v>7</v>
      </c>
      <c r="V64" s="115">
        <v>37</v>
      </c>
    </row>
    <row r="65" spans="1:22" ht="20.25" customHeight="1">
      <c r="A65" s="13" t="s">
        <v>161</v>
      </c>
      <c r="B65" s="20">
        <v>11</v>
      </c>
      <c r="C65" s="20">
        <v>12</v>
      </c>
      <c r="D65" s="20">
        <v>23</v>
      </c>
      <c r="E65" s="20">
        <v>117</v>
      </c>
      <c r="F65" s="20">
        <v>103</v>
      </c>
      <c r="G65" s="20">
        <v>220</v>
      </c>
      <c r="H65" s="20">
        <v>239</v>
      </c>
      <c r="I65" s="20">
        <v>225</v>
      </c>
      <c r="J65" s="20">
        <v>464</v>
      </c>
      <c r="K65" s="108">
        <v>707</v>
      </c>
      <c r="L65" s="20">
        <v>17</v>
      </c>
      <c r="M65" s="20">
        <v>16</v>
      </c>
      <c r="N65" s="20">
        <v>33</v>
      </c>
      <c r="O65" s="20">
        <v>46</v>
      </c>
      <c r="P65" s="20">
        <v>53</v>
      </c>
      <c r="Q65" s="20">
        <v>99</v>
      </c>
      <c r="R65" s="20">
        <v>123</v>
      </c>
      <c r="S65" s="20">
        <v>122</v>
      </c>
      <c r="T65" s="20">
        <v>245</v>
      </c>
      <c r="U65" s="108">
        <v>377</v>
      </c>
      <c r="V65" s="115">
        <v>1084</v>
      </c>
    </row>
    <row r="66" spans="1:22" ht="20.25" customHeight="1">
      <c r="A66" s="63" t="s">
        <v>129</v>
      </c>
      <c r="B66" s="20">
        <v>11</v>
      </c>
      <c r="C66" s="20">
        <v>12</v>
      </c>
      <c r="D66" s="20">
        <v>23</v>
      </c>
      <c r="E66" s="20">
        <v>114</v>
      </c>
      <c r="F66" s="20">
        <v>99</v>
      </c>
      <c r="G66" s="20">
        <v>213</v>
      </c>
      <c r="H66" s="20">
        <v>236</v>
      </c>
      <c r="I66" s="20">
        <v>224</v>
      </c>
      <c r="J66" s="20">
        <v>460</v>
      </c>
      <c r="K66" s="108">
        <v>696</v>
      </c>
      <c r="L66" s="20">
        <v>17</v>
      </c>
      <c r="M66" s="20">
        <v>16</v>
      </c>
      <c r="N66" s="20">
        <v>33</v>
      </c>
      <c r="O66" s="20">
        <v>46</v>
      </c>
      <c r="P66" s="20">
        <v>53</v>
      </c>
      <c r="Q66" s="20">
        <v>99</v>
      </c>
      <c r="R66" s="20">
        <v>122</v>
      </c>
      <c r="S66" s="20">
        <v>122</v>
      </c>
      <c r="T66" s="20">
        <v>244</v>
      </c>
      <c r="U66" s="108">
        <v>376</v>
      </c>
      <c r="V66" s="115">
        <v>1072</v>
      </c>
    </row>
    <row r="67" spans="1:22" ht="20.25" customHeight="1">
      <c r="A67" s="63" t="s">
        <v>144</v>
      </c>
      <c r="B67" s="20"/>
      <c r="C67" s="20"/>
      <c r="D67" s="20"/>
      <c r="E67" s="20"/>
      <c r="F67" s="20"/>
      <c r="G67" s="20"/>
      <c r="H67" s="20"/>
      <c r="I67" s="20">
        <v>1</v>
      </c>
      <c r="J67" s="20">
        <v>1</v>
      </c>
      <c r="K67" s="108">
        <v>1</v>
      </c>
      <c r="L67" s="20"/>
      <c r="M67" s="20"/>
      <c r="N67" s="20"/>
      <c r="O67" s="20"/>
      <c r="P67" s="20"/>
      <c r="Q67" s="20"/>
      <c r="R67" s="20"/>
      <c r="S67" s="20"/>
      <c r="T67" s="20"/>
      <c r="U67" s="108"/>
      <c r="V67" s="115">
        <v>1</v>
      </c>
    </row>
    <row r="68" spans="1:22" ht="20.25" customHeight="1">
      <c r="A68" s="63" t="s">
        <v>137</v>
      </c>
      <c r="B68" s="20"/>
      <c r="C68" s="20"/>
      <c r="D68" s="20"/>
      <c r="E68" s="20"/>
      <c r="F68" s="20">
        <v>2</v>
      </c>
      <c r="G68" s="20">
        <v>2</v>
      </c>
      <c r="H68" s="20"/>
      <c r="I68" s="20"/>
      <c r="J68" s="20"/>
      <c r="K68" s="108">
        <v>2</v>
      </c>
      <c r="L68" s="20"/>
      <c r="M68" s="20"/>
      <c r="N68" s="20"/>
      <c r="O68" s="20"/>
      <c r="P68" s="20"/>
      <c r="Q68" s="20"/>
      <c r="R68" s="20">
        <v>1</v>
      </c>
      <c r="S68" s="20"/>
      <c r="T68" s="20">
        <v>1</v>
      </c>
      <c r="U68" s="108">
        <v>1</v>
      </c>
      <c r="V68" s="115">
        <v>3</v>
      </c>
    </row>
    <row r="69" spans="1:22" ht="20.25" customHeight="1" thickBot="1">
      <c r="A69" s="93" t="s">
        <v>132</v>
      </c>
      <c r="B69" s="67"/>
      <c r="C69" s="67"/>
      <c r="D69" s="67"/>
      <c r="E69" s="67">
        <v>3</v>
      </c>
      <c r="F69" s="67">
        <v>2</v>
      </c>
      <c r="G69" s="67">
        <v>5</v>
      </c>
      <c r="H69" s="67">
        <v>3</v>
      </c>
      <c r="I69" s="67"/>
      <c r="J69" s="67">
        <v>3</v>
      </c>
      <c r="K69" s="109">
        <v>8</v>
      </c>
      <c r="L69" s="67"/>
      <c r="M69" s="67"/>
      <c r="N69" s="67"/>
      <c r="O69" s="67"/>
      <c r="P69" s="67"/>
      <c r="Q69" s="67"/>
      <c r="R69" s="67"/>
      <c r="S69" s="67"/>
      <c r="T69" s="67"/>
      <c r="U69" s="109"/>
      <c r="V69" s="116">
        <v>8</v>
      </c>
    </row>
    <row r="70" spans="1:22" ht="20.25" customHeight="1">
      <c r="A70" s="96" t="s">
        <v>126</v>
      </c>
      <c r="B70" s="101">
        <v>785</v>
      </c>
      <c r="C70" s="101">
        <v>766</v>
      </c>
      <c r="D70" s="101">
        <v>1551</v>
      </c>
      <c r="E70" s="101">
        <v>6532</v>
      </c>
      <c r="F70" s="101">
        <v>6623</v>
      </c>
      <c r="G70" s="101">
        <v>13155</v>
      </c>
      <c r="H70" s="101">
        <v>10089</v>
      </c>
      <c r="I70" s="101">
        <v>11425</v>
      </c>
      <c r="J70" s="102">
        <v>21514</v>
      </c>
      <c r="K70" s="110">
        <v>36220</v>
      </c>
      <c r="L70" s="102">
        <v>283</v>
      </c>
      <c r="M70" s="102">
        <v>238</v>
      </c>
      <c r="N70" s="102">
        <v>521</v>
      </c>
      <c r="O70" s="102">
        <v>935</v>
      </c>
      <c r="P70" s="102">
        <v>990</v>
      </c>
      <c r="Q70" s="102">
        <v>1925</v>
      </c>
      <c r="R70" s="102">
        <v>1586</v>
      </c>
      <c r="S70" s="102">
        <v>1892</v>
      </c>
      <c r="T70" s="102">
        <v>3478</v>
      </c>
      <c r="U70" s="110">
        <v>5924</v>
      </c>
      <c r="V70" s="117">
        <v>42144</v>
      </c>
    </row>
    <row r="71" spans="1:22" ht="1" customHeight="1">
      <c r="A71" s="97"/>
      <c r="B71" s="75"/>
      <c r="C71" s="75"/>
      <c r="D71" s="75"/>
      <c r="E71" s="75"/>
      <c r="F71" s="75"/>
      <c r="G71" s="75"/>
      <c r="H71" s="75"/>
      <c r="I71" s="98"/>
      <c r="J71" s="95"/>
      <c r="K71" s="111"/>
      <c r="L71" s="75"/>
      <c r="M71" s="75"/>
      <c r="N71" s="75"/>
      <c r="O71" s="75"/>
      <c r="P71" s="75"/>
      <c r="Q71" s="75"/>
      <c r="R71" s="75"/>
      <c r="S71" s="75"/>
      <c r="T71" s="75"/>
      <c r="U71" s="111"/>
      <c r="V71" s="118"/>
    </row>
    <row r="72" spans="1:22" ht="53" customHeight="1" thickBot="1">
      <c r="A72" s="120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</row>
    <row r="73" spans="1:22" ht="30" customHeight="1">
      <c r="A73" s="103" t="s">
        <v>177</v>
      </c>
      <c r="B73" s="297" t="s">
        <v>169</v>
      </c>
      <c r="C73" s="298"/>
      <c r="D73" s="298"/>
      <c r="E73" s="298"/>
      <c r="F73" s="298"/>
      <c r="G73" s="298"/>
      <c r="H73" s="298"/>
      <c r="I73" s="298"/>
      <c r="J73" s="299"/>
      <c r="K73" s="313" t="s">
        <v>170</v>
      </c>
      <c r="L73" s="300" t="s">
        <v>171</v>
      </c>
      <c r="M73" s="298"/>
      <c r="N73" s="298"/>
      <c r="O73" s="298"/>
      <c r="P73" s="298"/>
      <c r="Q73" s="298"/>
      <c r="R73" s="298"/>
      <c r="S73" s="298"/>
      <c r="T73" s="299"/>
      <c r="U73" s="305" t="s">
        <v>172</v>
      </c>
      <c r="V73" s="307" t="s">
        <v>126</v>
      </c>
    </row>
    <row r="74" spans="1:22" ht="20.25" customHeight="1">
      <c r="A74" s="63"/>
      <c r="B74" s="309" t="s">
        <v>173</v>
      </c>
      <c r="C74" s="310"/>
      <c r="D74" s="17" t="s">
        <v>50</v>
      </c>
      <c r="E74" s="311" t="s">
        <v>174</v>
      </c>
      <c r="F74" s="312"/>
      <c r="G74" s="310"/>
      <c r="H74" s="311" t="s">
        <v>175</v>
      </c>
      <c r="I74" s="312"/>
      <c r="J74" s="310"/>
      <c r="K74" s="313"/>
      <c r="L74" s="309" t="s">
        <v>173</v>
      </c>
      <c r="M74" s="312"/>
      <c r="N74" s="310"/>
      <c r="O74" s="311" t="s">
        <v>174</v>
      </c>
      <c r="P74" s="312"/>
      <c r="Q74" s="310"/>
      <c r="R74" s="311" t="s">
        <v>175</v>
      </c>
      <c r="S74" s="312"/>
      <c r="T74" s="310"/>
      <c r="U74" s="305"/>
      <c r="V74" s="307"/>
    </row>
    <row r="75" spans="1:22" ht="20.25" customHeight="1">
      <c r="A75" s="65" t="s">
        <v>127</v>
      </c>
      <c r="B75" s="94" t="s">
        <v>1</v>
      </c>
      <c r="C75" s="94" t="s">
        <v>0</v>
      </c>
      <c r="D75" s="94" t="s">
        <v>11</v>
      </c>
      <c r="E75" s="94" t="s">
        <v>1</v>
      </c>
      <c r="F75" s="94" t="s">
        <v>0</v>
      </c>
      <c r="G75" s="94" t="s">
        <v>11</v>
      </c>
      <c r="H75" s="94" t="s">
        <v>1</v>
      </c>
      <c r="I75" s="94" t="s">
        <v>0</v>
      </c>
      <c r="J75" s="94" t="s">
        <v>11</v>
      </c>
      <c r="K75" s="314"/>
      <c r="L75" s="94" t="s">
        <v>1</v>
      </c>
      <c r="M75" s="94" t="s">
        <v>0</v>
      </c>
      <c r="N75" s="94" t="s">
        <v>11</v>
      </c>
      <c r="O75" s="94" t="s">
        <v>1</v>
      </c>
      <c r="P75" s="94" t="s">
        <v>0</v>
      </c>
      <c r="Q75" s="94" t="s">
        <v>11</v>
      </c>
      <c r="R75" s="94" t="s">
        <v>1</v>
      </c>
      <c r="S75" s="94" t="s">
        <v>0</v>
      </c>
      <c r="T75" s="94" t="s">
        <v>11</v>
      </c>
      <c r="U75" s="306"/>
      <c r="V75" s="308"/>
    </row>
    <row r="76" spans="1:22" ht="20.25" customHeight="1">
      <c r="A76" s="13" t="s">
        <v>128</v>
      </c>
      <c r="B76" s="20">
        <v>572</v>
      </c>
      <c r="C76" s="20">
        <v>505</v>
      </c>
      <c r="D76" s="20">
        <v>1077</v>
      </c>
      <c r="E76" s="20">
        <v>2198</v>
      </c>
      <c r="F76" s="20">
        <v>2166</v>
      </c>
      <c r="G76" s="20">
        <v>4364</v>
      </c>
      <c r="H76" s="20">
        <v>2725</v>
      </c>
      <c r="I76" s="20">
        <v>2880</v>
      </c>
      <c r="J76" s="20">
        <v>5605</v>
      </c>
      <c r="K76" s="108">
        <v>11046</v>
      </c>
      <c r="L76" s="20">
        <v>117</v>
      </c>
      <c r="M76" s="20">
        <v>98</v>
      </c>
      <c r="N76" s="20">
        <v>215</v>
      </c>
      <c r="O76" s="20">
        <v>265</v>
      </c>
      <c r="P76" s="20">
        <v>272</v>
      </c>
      <c r="Q76" s="20">
        <v>537</v>
      </c>
      <c r="R76" s="20">
        <v>311</v>
      </c>
      <c r="S76" s="20">
        <v>346</v>
      </c>
      <c r="T76" s="20">
        <v>657</v>
      </c>
      <c r="U76" s="108">
        <v>1409</v>
      </c>
      <c r="V76" s="115">
        <v>12455</v>
      </c>
    </row>
    <row r="77" spans="1:22" ht="20.25" customHeight="1">
      <c r="A77" s="63" t="s">
        <v>132</v>
      </c>
      <c r="B77" s="20">
        <v>572</v>
      </c>
      <c r="C77" s="20">
        <v>505</v>
      </c>
      <c r="D77" s="20">
        <v>1077</v>
      </c>
      <c r="E77" s="20">
        <v>2198</v>
      </c>
      <c r="F77" s="20">
        <v>2166</v>
      </c>
      <c r="G77" s="20">
        <v>4364</v>
      </c>
      <c r="H77" s="20">
        <v>2724</v>
      </c>
      <c r="I77" s="20">
        <v>2878</v>
      </c>
      <c r="J77" s="20">
        <v>5602</v>
      </c>
      <c r="K77" s="108">
        <v>11043</v>
      </c>
      <c r="L77" s="20">
        <v>117</v>
      </c>
      <c r="M77" s="20">
        <v>98</v>
      </c>
      <c r="N77" s="20">
        <v>215</v>
      </c>
      <c r="O77" s="20">
        <v>265</v>
      </c>
      <c r="P77" s="20">
        <v>272</v>
      </c>
      <c r="Q77" s="20">
        <v>537</v>
      </c>
      <c r="R77" s="20">
        <v>311</v>
      </c>
      <c r="S77" s="20">
        <v>345</v>
      </c>
      <c r="T77" s="20">
        <v>656</v>
      </c>
      <c r="U77" s="108">
        <v>1408</v>
      </c>
      <c r="V77" s="115">
        <v>12451</v>
      </c>
    </row>
    <row r="78" spans="1:22" ht="20.25" customHeight="1">
      <c r="A78" s="63" t="s">
        <v>133</v>
      </c>
      <c r="B78" s="20"/>
      <c r="C78" s="20"/>
      <c r="D78" s="20"/>
      <c r="E78" s="20"/>
      <c r="F78" s="20"/>
      <c r="G78" s="20"/>
      <c r="H78" s="20">
        <v>1</v>
      </c>
      <c r="I78" s="20">
        <v>2</v>
      </c>
      <c r="J78" s="20">
        <v>3</v>
      </c>
      <c r="K78" s="108">
        <v>3</v>
      </c>
      <c r="L78" s="20"/>
      <c r="M78" s="20"/>
      <c r="N78" s="20"/>
      <c r="O78" s="20"/>
      <c r="P78" s="20"/>
      <c r="Q78" s="20"/>
      <c r="R78" s="20"/>
      <c r="S78" s="20">
        <v>1</v>
      </c>
      <c r="T78" s="20">
        <v>1</v>
      </c>
      <c r="U78" s="108">
        <v>1</v>
      </c>
      <c r="V78" s="115">
        <v>4</v>
      </c>
    </row>
    <row r="79" spans="1:22" ht="20.25" customHeight="1">
      <c r="A79" s="63" t="s">
        <v>134</v>
      </c>
      <c r="B79" s="20">
        <v>53</v>
      </c>
      <c r="C79" s="20">
        <v>63</v>
      </c>
      <c r="D79" s="20">
        <v>116</v>
      </c>
      <c r="E79" s="20">
        <v>385</v>
      </c>
      <c r="F79" s="20">
        <v>444</v>
      </c>
      <c r="G79" s="20">
        <v>829</v>
      </c>
      <c r="H79" s="20">
        <v>355</v>
      </c>
      <c r="I79" s="20">
        <v>432</v>
      </c>
      <c r="J79" s="20">
        <v>787</v>
      </c>
      <c r="K79" s="108">
        <v>1732</v>
      </c>
      <c r="L79" s="20">
        <v>3</v>
      </c>
      <c r="M79" s="20">
        <v>4</v>
      </c>
      <c r="N79" s="20">
        <v>7</v>
      </c>
      <c r="O79" s="20">
        <v>17</v>
      </c>
      <c r="P79" s="20">
        <v>29</v>
      </c>
      <c r="Q79" s="20">
        <v>46</v>
      </c>
      <c r="R79" s="20">
        <v>33</v>
      </c>
      <c r="S79" s="20">
        <v>59</v>
      </c>
      <c r="T79" s="20">
        <v>92</v>
      </c>
      <c r="U79" s="108">
        <v>145</v>
      </c>
      <c r="V79" s="115">
        <v>1877</v>
      </c>
    </row>
    <row r="80" spans="1:22" ht="20.25" customHeight="1">
      <c r="A80" s="63" t="s">
        <v>132</v>
      </c>
      <c r="B80" s="20">
        <v>53</v>
      </c>
      <c r="C80" s="20">
        <v>63</v>
      </c>
      <c r="D80" s="20">
        <v>116</v>
      </c>
      <c r="E80" s="20">
        <v>385</v>
      </c>
      <c r="F80" s="20">
        <v>443</v>
      </c>
      <c r="G80" s="20">
        <v>828</v>
      </c>
      <c r="H80" s="20">
        <v>355</v>
      </c>
      <c r="I80" s="99">
        <v>432</v>
      </c>
      <c r="J80" s="100">
        <v>787</v>
      </c>
      <c r="K80" s="108">
        <v>1731</v>
      </c>
      <c r="L80" s="20">
        <v>3</v>
      </c>
      <c r="M80" s="20">
        <v>4</v>
      </c>
      <c r="N80" s="20">
        <v>7</v>
      </c>
      <c r="O80" s="20">
        <v>17</v>
      </c>
      <c r="P80" s="20">
        <v>29</v>
      </c>
      <c r="Q80" s="20">
        <v>46</v>
      </c>
      <c r="R80" s="20">
        <v>33</v>
      </c>
      <c r="S80" s="20">
        <v>59</v>
      </c>
      <c r="T80" s="20">
        <v>92</v>
      </c>
      <c r="U80" s="108">
        <v>145</v>
      </c>
      <c r="V80" s="115">
        <v>1876</v>
      </c>
    </row>
    <row r="81" spans="1:22" ht="20.25" customHeight="1">
      <c r="A81" s="63" t="s">
        <v>133</v>
      </c>
      <c r="B81" s="20"/>
      <c r="C81" s="20"/>
      <c r="D81" s="20"/>
      <c r="E81" s="20"/>
      <c r="F81" s="20">
        <v>1</v>
      </c>
      <c r="G81" s="20">
        <v>1</v>
      </c>
      <c r="H81" s="20"/>
      <c r="I81" s="20"/>
      <c r="J81" s="20"/>
      <c r="K81" s="108">
        <v>1</v>
      </c>
      <c r="L81" s="20"/>
      <c r="M81" s="20"/>
      <c r="N81" s="20"/>
      <c r="O81" s="20"/>
      <c r="P81" s="20"/>
      <c r="Q81" s="20"/>
      <c r="R81" s="20"/>
      <c r="S81" s="20"/>
      <c r="T81" s="20"/>
      <c r="U81" s="108"/>
      <c r="V81" s="115">
        <v>1</v>
      </c>
    </row>
    <row r="82" spans="1:22" ht="20.25" customHeight="1">
      <c r="A82" s="13" t="s">
        <v>135</v>
      </c>
      <c r="B82" s="20">
        <v>83</v>
      </c>
      <c r="C82" s="20">
        <v>85</v>
      </c>
      <c r="D82" s="20">
        <v>168</v>
      </c>
      <c r="E82" s="20">
        <v>531</v>
      </c>
      <c r="F82" s="20">
        <v>517</v>
      </c>
      <c r="G82" s="20">
        <v>1048</v>
      </c>
      <c r="H82" s="20">
        <v>741</v>
      </c>
      <c r="I82" s="20">
        <v>769</v>
      </c>
      <c r="J82" s="20">
        <v>1510</v>
      </c>
      <c r="K82" s="108">
        <v>2726</v>
      </c>
      <c r="L82" s="20">
        <v>17</v>
      </c>
      <c r="M82" s="20">
        <v>13</v>
      </c>
      <c r="N82" s="20">
        <v>30</v>
      </c>
      <c r="O82" s="20">
        <v>42</v>
      </c>
      <c r="P82" s="20">
        <v>35</v>
      </c>
      <c r="Q82" s="20">
        <v>77</v>
      </c>
      <c r="R82" s="20">
        <v>82</v>
      </c>
      <c r="S82" s="20">
        <v>97</v>
      </c>
      <c r="T82" s="20">
        <v>179</v>
      </c>
      <c r="U82" s="108">
        <v>286</v>
      </c>
      <c r="V82" s="115">
        <v>3012</v>
      </c>
    </row>
    <row r="83" spans="1:22" ht="20.25" customHeight="1">
      <c r="A83" s="63" t="s">
        <v>129</v>
      </c>
      <c r="B83" s="20">
        <v>32</v>
      </c>
      <c r="C83" s="20">
        <v>30</v>
      </c>
      <c r="D83" s="20">
        <v>62</v>
      </c>
      <c r="E83" s="20">
        <v>53</v>
      </c>
      <c r="F83" s="20">
        <v>48</v>
      </c>
      <c r="G83" s="20">
        <v>101</v>
      </c>
      <c r="H83" s="20">
        <v>66</v>
      </c>
      <c r="I83" s="20">
        <v>78</v>
      </c>
      <c r="J83" s="20">
        <v>144</v>
      </c>
      <c r="K83" s="108">
        <v>307</v>
      </c>
      <c r="L83" s="20">
        <v>9</v>
      </c>
      <c r="M83" s="20">
        <v>8</v>
      </c>
      <c r="N83" s="20">
        <v>17</v>
      </c>
      <c r="O83" s="20">
        <v>7</v>
      </c>
      <c r="P83" s="20">
        <v>3</v>
      </c>
      <c r="Q83" s="20">
        <v>10</v>
      </c>
      <c r="R83" s="20">
        <v>9</v>
      </c>
      <c r="S83" s="20">
        <v>14</v>
      </c>
      <c r="T83" s="20">
        <v>23</v>
      </c>
      <c r="U83" s="108">
        <v>50</v>
      </c>
      <c r="V83" s="115">
        <v>357</v>
      </c>
    </row>
    <row r="84" spans="1:22" ht="20.25" customHeight="1">
      <c r="A84" s="63" t="s">
        <v>138</v>
      </c>
      <c r="B84" s="20"/>
      <c r="C84" s="20"/>
      <c r="D84" s="20"/>
      <c r="E84" s="20"/>
      <c r="F84" s="20"/>
      <c r="G84" s="20"/>
      <c r="H84" s="20">
        <v>1</v>
      </c>
      <c r="I84" s="20"/>
      <c r="J84" s="20">
        <v>1</v>
      </c>
      <c r="K84" s="108">
        <v>1</v>
      </c>
      <c r="L84" s="20"/>
      <c r="M84" s="20"/>
      <c r="N84" s="20"/>
      <c r="O84" s="20"/>
      <c r="P84" s="20"/>
      <c r="Q84" s="20"/>
      <c r="R84" s="20"/>
      <c r="S84" s="20"/>
      <c r="T84" s="20"/>
      <c r="U84" s="108"/>
      <c r="V84" s="115">
        <v>1</v>
      </c>
    </row>
    <row r="85" spans="1:22" ht="20.25" customHeight="1">
      <c r="A85" s="63" t="s">
        <v>132</v>
      </c>
      <c r="B85" s="20">
        <v>51</v>
      </c>
      <c r="C85" s="20">
        <v>55</v>
      </c>
      <c r="D85" s="20">
        <v>106</v>
      </c>
      <c r="E85" s="20">
        <v>478</v>
      </c>
      <c r="F85" s="20">
        <v>469</v>
      </c>
      <c r="G85" s="20">
        <v>947</v>
      </c>
      <c r="H85" s="20">
        <v>674</v>
      </c>
      <c r="I85" s="20">
        <v>691</v>
      </c>
      <c r="J85" s="20">
        <v>1365</v>
      </c>
      <c r="K85" s="108">
        <v>2418</v>
      </c>
      <c r="L85" s="20">
        <v>8</v>
      </c>
      <c r="M85" s="20">
        <v>5</v>
      </c>
      <c r="N85" s="20">
        <v>13</v>
      </c>
      <c r="O85" s="20">
        <v>35</v>
      </c>
      <c r="P85" s="20">
        <v>32</v>
      </c>
      <c r="Q85" s="20">
        <v>67</v>
      </c>
      <c r="R85" s="20">
        <v>73</v>
      </c>
      <c r="S85" s="20">
        <v>83</v>
      </c>
      <c r="T85" s="20">
        <v>156</v>
      </c>
      <c r="U85" s="108">
        <v>236</v>
      </c>
      <c r="V85" s="115">
        <v>2654</v>
      </c>
    </row>
    <row r="86" spans="1:22" ht="20.25" customHeight="1">
      <c r="A86" s="13" t="s">
        <v>49</v>
      </c>
      <c r="B86" s="20">
        <v>3</v>
      </c>
      <c r="C86" s="20">
        <v>6</v>
      </c>
      <c r="D86" s="20">
        <v>9</v>
      </c>
      <c r="E86" s="20">
        <v>29</v>
      </c>
      <c r="F86" s="20">
        <v>33</v>
      </c>
      <c r="G86" s="20">
        <v>62</v>
      </c>
      <c r="H86" s="20">
        <v>85</v>
      </c>
      <c r="I86" s="20">
        <v>70</v>
      </c>
      <c r="J86" s="20">
        <v>155</v>
      </c>
      <c r="K86" s="108">
        <v>226</v>
      </c>
      <c r="L86" s="20"/>
      <c r="M86" s="20">
        <v>1</v>
      </c>
      <c r="N86" s="20">
        <v>1</v>
      </c>
      <c r="O86" s="20">
        <v>8</v>
      </c>
      <c r="P86" s="20">
        <v>5</v>
      </c>
      <c r="Q86" s="20">
        <v>13</v>
      </c>
      <c r="R86" s="20">
        <v>29</v>
      </c>
      <c r="S86" s="20">
        <v>25</v>
      </c>
      <c r="T86" s="20">
        <v>54</v>
      </c>
      <c r="U86" s="108">
        <v>68</v>
      </c>
      <c r="V86" s="115">
        <v>294</v>
      </c>
    </row>
    <row r="87" spans="1:22" ht="20.25" customHeight="1">
      <c r="A87" s="63" t="s">
        <v>140</v>
      </c>
      <c r="B87" s="20"/>
      <c r="C87" s="20"/>
      <c r="D87" s="20"/>
      <c r="E87" s="20">
        <v>2</v>
      </c>
      <c r="F87" s="20">
        <v>1</v>
      </c>
      <c r="G87" s="20">
        <v>3</v>
      </c>
      <c r="H87" s="20">
        <v>2</v>
      </c>
      <c r="I87" s="20">
        <v>2</v>
      </c>
      <c r="J87" s="20">
        <v>4</v>
      </c>
      <c r="K87" s="108">
        <v>7</v>
      </c>
      <c r="L87" s="20"/>
      <c r="M87" s="20"/>
      <c r="N87" s="20"/>
      <c r="O87" s="20"/>
      <c r="P87" s="20"/>
      <c r="Q87" s="20"/>
      <c r="R87" s="20"/>
      <c r="S87" s="20">
        <v>1</v>
      </c>
      <c r="T87" s="20">
        <v>1</v>
      </c>
      <c r="U87" s="108">
        <v>1</v>
      </c>
      <c r="V87" s="115">
        <v>8</v>
      </c>
    </row>
    <row r="88" spans="1:22" ht="20.25" customHeight="1">
      <c r="A88" s="63" t="s">
        <v>129</v>
      </c>
      <c r="B88" s="20">
        <v>3</v>
      </c>
      <c r="C88" s="20">
        <v>3</v>
      </c>
      <c r="D88" s="20">
        <v>6</v>
      </c>
      <c r="E88" s="20">
        <v>15</v>
      </c>
      <c r="F88" s="20">
        <v>18</v>
      </c>
      <c r="G88" s="20">
        <v>33</v>
      </c>
      <c r="H88" s="20">
        <v>60</v>
      </c>
      <c r="I88" s="20">
        <v>38</v>
      </c>
      <c r="J88" s="20">
        <v>98</v>
      </c>
      <c r="K88" s="108">
        <v>137</v>
      </c>
      <c r="L88" s="20"/>
      <c r="M88" s="20"/>
      <c r="N88" s="20"/>
      <c r="O88" s="20">
        <v>4</v>
      </c>
      <c r="P88" s="20">
        <v>1</v>
      </c>
      <c r="Q88" s="20">
        <v>5</v>
      </c>
      <c r="R88" s="20">
        <v>9</v>
      </c>
      <c r="S88" s="20">
        <v>4</v>
      </c>
      <c r="T88" s="20">
        <v>13</v>
      </c>
      <c r="U88" s="108">
        <v>18</v>
      </c>
      <c r="V88" s="115">
        <v>155</v>
      </c>
    </row>
    <row r="89" spans="1:22" ht="20.25" customHeight="1">
      <c r="A89" s="63" t="s">
        <v>130</v>
      </c>
      <c r="B89" s="20"/>
      <c r="C89" s="20">
        <v>1</v>
      </c>
      <c r="D89" s="20">
        <v>1</v>
      </c>
      <c r="E89" s="20">
        <v>1</v>
      </c>
      <c r="F89" s="20"/>
      <c r="G89" s="20">
        <v>1</v>
      </c>
      <c r="H89" s="20"/>
      <c r="I89" s="20">
        <v>2</v>
      </c>
      <c r="J89" s="20">
        <v>2</v>
      </c>
      <c r="K89" s="108">
        <v>4</v>
      </c>
      <c r="L89" s="20"/>
      <c r="M89" s="20"/>
      <c r="N89" s="20"/>
      <c r="O89" s="20">
        <v>1</v>
      </c>
      <c r="P89" s="20"/>
      <c r="Q89" s="20">
        <v>1</v>
      </c>
      <c r="R89" s="20">
        <v>4</v>
      </c>
      <c r="S89" s="20">
        <v>6</v>
      </c>
      <c r="T89" s="20">
        <v>10</v>
      </c>
      <c r="U89" s="108">
        <v>11</v>
      </c>
      <c r="V89" s="115">
        <v>15</v>
      </c>
    </row>
    <row r="90" spans="1:22" ht="20.25" customHeight="1">
      <c r="A90" s="63" t="s">
        <v>131</v>
      </c>
      <c r="B90" s="20"/>
      <c r="C90" s="20"/>
      <c r="D90" s="20"/>
      <c r="E90" s="20"/>
      <c r="F90" s="20">
        <v>1</v>
      </c>
      <c r="G90" s="20">
        <v>1</v>
      </c>
      <c r="H90" s="20">
        <v>2</v>
      </c>
      <c r="I90" s="20">
        <v>2</v>
      </c>
      <c r="J90" s="20">
        <v>4</v>
      </c>
      <c r="K90" s="108">
        <v>5</v>
      </c>
      <c r="L90" s="20"/>
      <c r="M90" s="20"/>
      <c r="N90" s="20"/>
      <c r="O90" s="20"/>
      <c r="P90" s="20"/>
      <c r="Q90" s="20"/>
      <c r="R90" s="20">
        <v>1</v>
      </c>
      <c r="S90" s="20"/>
      <c r="T90" s="20">
        <v>1</v>
      </c>
      <c r="U90" s="108">
        <v>1</v>
      </c>
      <c r="V90" s="115">
        <v>6</v>
      </c>
    </row>
    <row r="91" spans="1:22" ht="20.25" customHeight="1">
      <c r="A91" s="63" t="s">
        <v>137</v>
      </c>
      <c r="B91" s="20"/>
      <c r="C91" s="20"/>
      <c r="D91" s="20"/>
      <c r="E91" s="20"/>
      <c r="F91" s="20">
        <v>1</v>
      </c>
      <c r="G91" s="20">
        <v>1</v>
      </c>
      <c r="H91" s="20"/>
      <c r="I91" s="20">
        <v>1</v>
      </c>
      <c r="J91" s="20">
        <v>1</v>
      </c>
      <c r="K91" s="108">
        <v>2</v>
      </c>
      <c r="L91" s="20"/>
      <c r="M91" s="20"/>
      <c r="N91" s="20"/>
      <c r="O91" s="20">
        <v>1</v>
      </c>
      <c r="P91" s="20"/>
      <c r="Q91" s="20">
        <v>1</v>
      </c>
      <c r="R91" s="20"/>
      <c r="S91" s="20">
        <v>1</v>
      </c>
      <c r="T91" s="20">
        <v>1</v>
      </c>
      <c r="U91" s="108">
        <v>2</v>
      </c>
      <c r="V91" s="115">
        <v>4</v>
      </c>
    </row>
    <row r="92" spans="1:22" ht="20.25" customHeight="1">
      <c r="A92" s="63" t="s">
        <v>147</v>
      </c>
      <c r="B92" s="20"/>
      <c r="C92" s="20">
        <v>2</v>
      </c>
      <c r="D92" s="20">
        <v>2</v>
      </c>
      <c r="E92" s="20">
        <v>9</v>
      </c>
      <c r="F92" s="20">
        <v>8</v>
      </c>
      <c r="G92" s="20">
        <v>17</v>
      </c>
      <c r="H92" s="20">
        <v>14</v>
      </c>
      <c r="I92" s="20">
        <v>16</v>
      </c>
      <c r="J92" s="20">
        <v>30</v>
      </c>
      <c r="K92" s="108">
        <v>49</v>
      </c>
      <c r="L92" s="20"/>
      <c r="M92" s="20">
        <v>1</v>
      </c>
      <c r="N92" s="20">
        <v>1</v>
      </c>
      <c r="O92" s="20">
        <v>2</v>
      </c>
      <c r="P92" s="20">
        <v>4</v>
      </c>
      <c r="Q92" s="20">
        <v>6</v>
      </c>
      <c r="R92" s="20">
        <v>15</v>
      </c>
      <c r="S92" s="20">
        <v>12</v>
      </c>
      <c r="T92" s="20">
        <v>27</v>
      </c>
      <c r="U92" s="108">
        <v>34</v>
      </c>
      <c r="V92" s="115">
        <v>83</v>
      </c>
    </row>
    <row r="93" spans="1:22" ht="20.25" customHeight="1">
      <c r="A93" s="63" t="s">
        <v>132</v>
      </c>
      <c r="B93" s="20"/>
      <c r="C93" s="20"/>
      <c r="D93" s="20"/>
      <c r="E93" s="20">
        <v>2</v>
      </c>
      <c r="F93" s="20">
        <v>3</v>
      </c>
      <c r="G93" s="20">
        <v>5</v>
      </c>
      <c r="H93" s="20">
        <v>7</v>
      </c>
      <c r="I93" s="20">
        <v>7</v>
      </c>
      <c r="J93" s="20">
        <v>14</v>
      </c>
      <c r="K93" s="108">
        <v>19</v>
      </c>
      <c r="L93" s="20"/>
      <c r="M93" s="20"/>
      <c r="N93" s="20"/>
      <c r="O93" s="20"/>
      <c r="P93" s="20"/>
      <c r="Q93" s="20"/>
      <c r="R93" s="20"/>
      <c r="S93" s="20">
        <v>1</v>
      </c>
      <c r="T93" s="20">
        <v>1</v>
      </c>
      <c r="U93" s="108">
        <v>1</v>
      </c>
      <c r="V93" s="115">
        <v>20</v>
      </c>
    </row>
    <row r="94" spans="1:22" ht="20.25" customHeight="1">
      <c r="A94" s="63" t="s">
        <v>133</v>
      </c>
      <c r="B94" s="20"/>
      <c r="C94" s="20"/>
      <c r="D94" s="20"/>
      <c r="E94" s="20"/>
      <c r="F94" s="20">
        <v>1</v>
      </c>
      <c r="G94" s="20">
        <v>1</v>
      </c>
      <c r="H94" s="20"/>
      <c r="I94" s="20">
        <v>2</v>
      </c>
      <c r="J94" s="20">
        <v>2</v>
      </c>
      <c r="K94" s="108">
        <v>3</v>
      </c>
      <c r="L94" s="20"/>
      <c r="M94" s="20"/>
      <c r="N94" s="20"/>
      <c r="O94" s="20"/>
      <c r="P94" s="20"/>
      <c r="Q94" s="20"/>
      <c r="R94" s="20"/>
      <c r="S94" s="20"/>
      <c r="T94" s="20"/>
      <c r="U94" s="108"/>
      <c r="V94" s="115">
        <v>3</v>
      </c>
    </row>
    <row r="95" spans="1:22" ht="20.25" customHeight="1">
      <c r="A95" s="13" t="s">
        <v>153</v>
      </c>
      <c r="B95" s="20">
        <v>246</v>
      </c>
      <c r="C95" s="20">
        <v>250</v>
      </c>
      <c r="D95" s="20">
        <v>496</v>
      </c>
      <c r="E95" s="20">
        <v>619</v>
      </c>
      <c r="F95" s="20">
        <v>611</v>
      </c>
      <c r="G95" s="20">
        <v>1230</v>
      </c>
      <c r="H95" s="20">
        <v>1169</v>
      </c>
      <c r="I95" s="20">
        <v>1560</v>
      </c>
      <c r="J95" s="20">
        <v>2729</v>
      </c>
      <c r="K95" s="108">
        <v>4455</v>
      </c>
      <c r="L95" s="20">
        <v>44</v>
      </c>
      <c r="M95" s="20">
        <v>43</v>
      </c>
      <c r="N95" s="20">
        <v>87</v>
      </c>
      <c r="O95" s="20">
        <v>74</v>
      </c>
      <c r="P95" s="20">
        <v>88</v>
      </c>
      <c r="Q95" s="20">
        <v>162</v>
      </c>
      <c r="R95" s="20">
        <v>155</v>
      </c>
      <c r="S95" s="20">
        <v>162</v>
      </c>
      <c r="T95" s="20">
        <v>317</v>
      </c>
      <c r="U95" s="108">
        <v>566</v>
      </c>
      <c r="V95" s="115">
        <v>5021</v>
      </c>
    </row>
    <row r="96" spans="1:22" ht="20.25" customHeight="1">
      <c r="A96" s="63" t="s">
        <v>129</v>
      </c>
      <c r="B96" s="20">
        <v>1</v>
      </c>
      <c r="C96" s="20">
        <v>1</v>
      </c>
      <c r="D96" s="20">
        <v>2</v>
      </c>
      <c r="E96" s="20"/>
      <c r="F96" s="20"/>
      <c r="G96" s="20"/>
      <c r="H96" s="20"/>
      <c r="I96" s="20">
        <v>1</v>
      </c>
      <c r="J96" s="20">
        <v>1</v>
      </c>
      <c r="K96" s="108">
        <v>3</v>
      </c>
      <c r="L96" s="20"/>
      <c r="M96" s="20"/>
      <c r="N96" s="20"/>
      <c r="O96" s="20"/>
      <c r="P96" s="20"/>
      <c r="Q96" s="20"/>
      <c r="R96" s="20"/>
      <c r="S96" s="20">
        <v>1</v>
      </c>
      <c r="T96" s="20">
        <v>1</v>
      </c>
      <c r="U96" s="108">
        <v>1</v>
      </c>
      <c r="V96" s="115">
        <v>4</v>
      </c>
    </row>
    <row r="97" spans="1:22" ht="20.25" customHeight="1">
      <c r="A97" s="63" t="s">
        <v>144</v>
      </c>
      <c r="B97" s="20">
        <v>2</v>
      </c>
      <c r="C97" s="20">
        <v>3</v>
      </c>
      <c r="D97" s="20">
        <v>5</v>
      </c>
      <c r="E97" s="20">
        <v>2</v>
      </c>
      <c r="F97" s="20">
        <v>1</v>
      </c>
      <c r="G97" s="20">
        <v>3</v>
      </c>
      <c r="H97" s="20">
        <v>3</v>
      </c>
      <c r="I97" s="20">
        <v>2</v>
      </c>
      <c r="J97" s="20">
        <v>5</v>
      </c>
      <c r="K97" s="108">
        <v>13</v>
      </c>
      <c r="L97" s="20"/>
      <c r="M97" s="20"/>
      <c r="N97" s="20"/>
      <c r="O97" s="20"/>
      <c r="P97" s="20">
        <v>2</v>
      </c>
      <c r="Q97" s="20">
        <v>2</v>
      </c>
      <c r="R97" s="20"/>
      <c r="S97" s="20"/>
      <c r="T97" s="20"/>
      <c r="U97" s="108">
        <v>2</v>
      </c>
      <c r="V97" s="115">
        <v>15</v>
      </c>
    </row>
    <row r="98" spans="1:22" ht="20.25" customHeight="1">
      <c r="A98" s="63" t="s">
        <v>132</v>
      </c>
      <c r="B98" s="20">
        <v>243</v>
      </c>
      <c r="C98" s="20">
        <v>245</v>
      </c>
      <c r="D98" s="20">
        <v>488</v>
      </c>
      <c r="E98" s="20">
        <v>617</v>
      </c>
      <c r="F98" s="20">
        <v>610</v>
      </c>
      <c r="G98" s="20">
        <v>1227</v>
      </c>
      <c r="H98" s="20">
        <v>1166</v>
      </c>
      <c r="I98" s="20">
        <v>1557</v>
      </c>
      <c r="J98" s="20">
        <v>2723</v>
      </c>
      <c r="K98" s="108">
        <v>4438</v>
      </c>
      <c r="L98" s="20">
        <v>44</v>
      </c>
      <c r="M98" s="20">
        <v>43</v>
      </c>
      <c r="N98" s="20">
        <v>87</v>
      </c>
      <c r="O98" s="20">
        <v>74</v>
      </c>
      <c r="P98" s="20">
        <v>86</v>
      </c>
      <c r="Q98" s="20">
        <v>160</v>
      </c>
      <c r="R98" s="20">
        <v>155</v>
      </c>
      <c r="S98" s="20">
        <v>161</v>
      </c>
      <c r="T98" s="20">
        <v>316</v>
      </c>
      <c r="U98" s="108">
        <v>563</v>
      </c>
      <c r="V98" s="115">
        <v>5001</v>
      </c>
    </row>
    <row r="99" spans="1:22" ht="20.25" customHeight="1">
      <c r="A99" s="63" t="s">
        <v>133</v>
      </c>
      <c r="B99" s="20"/>
      <c r="C99" s="20">
        <v>1</v>
      </c>
      <c r="D99" s="20">
        <v>1</v>
      </c>
      <c r="E99" s="20"/>
      <c r="F99" s="20"/>
      <c r="G99" s="20"/>
      <c r="H99" s="20"/>
      <c r="I99" s="20"/>
      <c r="J99" s="20"/>
      <c r="K99" s="108">
        <v>1</v>
      </c>
      <c r="L99" s="20"/>
      <c r="M99" s="20"/>
      <c r="N99" s="20"/>
      <c r="O99" s="20"/>
      <c r="P99" s="20"/>
      <c r="Q99" s="20"/>
      <c r="R99" s="20"/>
      <c r="S99" s="20"/>
      <c r="T99" s="20"/>
      <c r="U99" s="108"/>
      <c r="V99" s="115">
        <v>1</v>
      </c>
    </row>
    <row r="100" spans="1:22" ht="20.25" customHeight="1">
      <c r="A100" s="13" t="s">
        <v>154</v>
      </c>
      <c r="B100" s="20">
        <v>76</v>
      </c>
      <c r="C100" s="20">
        <v>77</v>
      </c>
      <c r="D100" s="20">
        <v>153</v>
      </c>
      <c r="E100" s="20">
        <v>416</v>
      </c>
      <c r="F100" s="20">
        <v>377</v>
      </c>
      <c r="G100" s="20">
        <v>793</v>
      </c>
      <c r="H100" s="20">
        <v>642</v>
      </c>
      <c r="I100" s="20">
        <v>650</v>
      </c>
      <c r="J100" s="20">
        <v>1292</v>
      </c>
      <c r="K100" s="108">
        <v>2238</v>
      </c>
      <c r="L100" s="20">
        <v>20</v>
      </c>
      <c r="M100" s="20">
        <v>16</v>
      </c>
      <c r="N100" s="20">
        <v>36</v>
      </c>
      <c r="O100" s="20">
        <v>68</v>
      </c>
      <c r="P100" s="20">
        <v>73</v>
      </c>
      <c r="Q100" s="20">
        <v>141</v>
      </c>
      <c r="R100" s="20">
        <v>148</v>
      </c>
      <c r="S100" s="20">
        <v>149</v>
      </c>
      <c r="T100" s="20">
        <v>297</v>
      </c>
      <c r="U100" s="108">
        <v>474</v>
      </c>
      <c r="V100" s="115">
        <v>2712</v>
      </c>
    </row>
    <row r="101" spans="1:22" ht="20.25" customHeight="1">
      <c r="A101" s="63" t="s">
        <v>140</v>
      </c>
      <c r="B101" s="20">
        <v>2</v>
      </c>
      <c r="C101" s="20">
        <v>1</v>
      </c>
      <c r="D101" s="20">
        <v>3</v>
      </c>
      <c r="E101" s="20">
        <v>6</v>
      </c>
      <c r="F101" s="20">
        <v>5</v>
      </c>
      <c r="G101" s="20">
        <v>11</v>
      </c>
      <c r="H101" s="20">
        <v>10</v>
      </c>
      <c r="I101" s="20">
        <v>3</v>
      </c>
      <c r="J101" s="20">
        <v>13</v>
      </c>
      <c r="K101" s="108">
        <v>27</v>
      </c>
      <c r="L101" s="20">
        <v>2</v>
      </c>
      <c r="M101" s="20">
        <v>1</v>
      </c>
      <c r="N101" s="20">
        <v>3</v>
      </c>
      <c r="O101" s="20">
        <v>1</v>
      </c>
      <c r="P101" s="20">
        <v>1</v>
      </c>
      <c r="Q101" s="20">
        <v>2</v>
      </c>
      <c r="R101" s="20"/>
      <c r="S101" s="20">
        <v>5</v>
      </c>
      <c r="T101" s="20">
        <v>5</v>
      </c>
      <c r="U101" s="108">
        <v>10</v>
      </c>
      <c r="V101" s="115">
        <v>37</v>
      </c>
    </row>
    <row r="102" spans="1:22" ht="20.25" customHeight="1">
      <c r="A102" s="63" t="s">
        <v>129</v>
      </c>
      <c r="B102" s="20">
        <v>67</v>
      </c>
      <c r="C102" s="20">
        <v>69</v>
      </c>
      <c r="D102" s="20">
        <v>136</v>
      </c>
      <c r="E102" s="20">
        <v>391</v>
      </c>
      <c r="F102" s="20">
        <v>352</v>
      </c>
      <c r="G102" s="20">
        <v>743</v>
      </c>
      <c r="H102" s="20">
        <v>616</v>
      </c>
      <c r="I102" s="20">
        <v>635</v>
      </c>
      <c r="J102" s="20">
        <v>1251</v>
      </c>
      <c r="K102" s="108">
        <v>2130</v>
      </c>
      <c r="L102" s="20">
        <v>18</v>
      </c>
      <c r="M102" s="20">
        <v>15</v>
      </c>
      <c r="N102" s="20">
        <v>33</v>
      </c>
      <c r="O102" s="20">
        <v>66</v>
      </c>
      <c r="P102" s="20">
        <v>70</v>
      </c>
      <c r="Q102" s="20">
        <v>136</v>
      </c>
      <c r="R102" s="20">
        <v>144</v>
      </c>
      <c r="S102" s="20">
        <v>142</v>
      </c>
      <c r="T102" s="20">
        <v>286</v>
      </c>
      <c r="U102" s="108">
        <v>455</v>
      </c>
      <c r="V102" s="115">
        <v>2585</v>
      </c>
    </row>
    <row r="103" spans="1:22" ht="20.25" customHeight="1">
      <c r="A103" s="63" t="s">
        <v>137</v>
      </c>
      <c r="B103" s="20">
        <v>7</v>
      </c>
      <c r="C103" s="20">
        <v>6</v>
      </c>
      <c r="D103" s="20">
        <v>13</v>
      </c>
      <c r="E103" s="20">
        <v>18</v>
      </c>
      <c r="F103" s="20">
        <v>18</v>
      </c>
      <c r="G103" s="20">
        <v>36</v>
      </c>
      <c r="H103" s="20">
        <v>16</v>
      </c>
      <c r="I103" s="20">
        <v>10</v>
      </c>
      <c r="J103" s="20">
        <v>26</v>
      </c>
      <c r="K103" s="108">
        <v>75</v>
      </c>
      <c r="L103" s="20"/>
      <c r="M103" s="20"/>
      <c r="N103" s="20"/>
      <c r="O103" s="20">
        <v>1</v>
      </c>
      <c r="P103" s="20">
        <v>2</v>
      </c>
      <c r="Q103" s="20">
        <v>3</v>
      </c>
      <c r="R103" s="20">
        <v>4</v>
      </c>
      <c r="S103" s="20">
        <v>2</v>
      </c>
      <c r="T103" s="20">
        <v>6</v>
      </c>
      <c r="U103" s="108">
        <v>9</v>
      </c>
      <c r="V103" s="115">
        <v>84</v>
      </c>
    </row>
    <row r="104" spans="1:22" ht="20.25" customHeight="1">
      <c r="A104" s="63" t="s">
        <v>132</v>
      </c>
      <c r="B104" s="20"/>
      <c r="C104" s="20">
        <v>1</v>
      </c>
      <c r="D104" s="20">
        <v>1</v>
      </c>
      <c r="E104" s="20">
        <v>1</v>
      </c>
      <c r="F104" s="20">
        <v>2</v>
      </c>
      <c r="G104" s="20">
        <v>3</v>
      </c>
      <c r="H104" s="20"/>
      <c r="I104" s="20">
        <v>2</v>
      </c>
      <c r="J104" s="20">
        <v>2</v>
      </c>
      <c r="K104" s="108">
        <v>6</v>
      </c>
      <c r="L104" s="20"/>
      <c r="M104" s="20"/>
      <c r="N104" s="20"/>
      <c r="O104" s="20"/>
      <c r="P104" s="20"/>
      <c r="Q104" s="20"/>
      <c r="R104" s="20"/>
      <c r="S104" s="20"/>
      <c r="T104" s="20"/>
      <c r="U104" s="108"/>
      <c r="V104" s="115">
        <v>6</v>
      </c>
    </row>
    <row r="105" spans="1:22" ht="33" customHeight="1">
      <c r="A105" s="13" t="s">
        <v>155</v>
      </c>
      <c r="B105" s="20">
        <v>57</v>
      </c>
      <c r="C105" s="20">
        <v>53</v>
      </c>
      <c r="D105" s="20">
        <v>110</v>
      </c>
      <c r="E105" s="20">
        <v>480</v>
      </c>
      <c r="F105" s="20">
        <v>477</v>
      </c>
      <c r="G105" s="20">
        <v>957</v>
      </c>
      <c r="H105" s="20">
        <v>673</v>
      </c>
      <c r="I105" s="20">
        <v>602</v>
      </c>
      <c r="J105" s="20">
        <v>1275</v>
      </c>
      <c r="K105" s="108">
        <v>2342</v>
      </c>
      <c r="L105" s="20">
        <v>24</v>
      </c>
      <c r="M105" s="20">
        <v>26</v>
      </c>
      <c r="N105" s="20">
        <v>50</v>
      </c>
      <c r="O105" s="20">
        <v>65</v>
      </c>
      <c r="P105" s="20">
        <v>62</v>
      </c>
      <c r="Q105" s="20">
        <v>127</v>
      </c>
      <c r="R105" s="20">
        <v>147</v>
      </c>
      <c r="S105" s="20">
        <v>136</v>
      </c>
      <c r="T105" s="20">
        <v>283</v>
      </c>
      <c r="U105" s="108">
        <v>460</v>
      </c>
      <c r="V105" s="115">
        <v>2802</v>
      </c>
    </row>
    <row r="106" spans="1:22" ht="20.25" customHeight="1">
      <c r="A106" s="63" t="s">
        <v>140</v>
      </c>
      <c r="B106" s="20"/>
      <c r="C106" s="20"/>
      <c r="D106" s="20"/>
      <c r="E106" s="20"/>
      <c r="F106" s="20"/>
      <c r="G106" s="20"/>
      <c r="H106" s="20">
        <v>1</v>
      </c>
      <c r="I106" s="20"/>
      <c r="J106" s="20">
        <v>1</v>
      </c>
      <c r="K106" s="108">
        <v>1</v>
      </c>
      <c r="L106" s="20"/>
      <c r="M106" s="20"/>
      <c r="N106" s="20"/>
      <c r="O106" s="20"/>
      <c r="P106" s="20"/>
      <c r="Q106" s="20"/>
      <c r="R106" s="20"/>
      <c r="S106" s="20"/>
      <c r="T106" s="20"/>
      <c r="U106" s="108"/>
      <c r="V106" s="115">
        <v>1</v>
      </c>
    </row>
    <row r="107" spans="1:22" ht="20.25" customHeight="1">
      <c r="A107" s="63" t="s">
        <v>129</v>
      </c>
      <c r="B107" s="20">
        <v>49</v>
      </c>
      <c r="C107" s="20">
        <v>43</v>
      </c>
      <c r="D107" s="20">
        <v>92</v>
      </c>
      <c r="E107" s="20">
        <v>467</v>
      </c>
      <c r="F107" s="20">
        <v>466</v>
      </c>
      <c r="G107" s="20">
        <v>933</v>
      </c>
      <c r="H107" s="20">
        <v>658</v>
      </c>
      <c r="I107" s="20">
        <v>582</v>
      </c>
      <c r="J107" s="20">
        <v>1240</v>
      </c>
      <c r="K107" s="108">
        <v>2265</v>
      </c>
      <c r="L107" s="20">
        <v>23</v>
      </c>
      <c r="M107" s="20">
        <v>24</v>
      </c>
      <c r="N107" s="20">
        <v>47</v>
      </c>
      <c r="O107" s="20">
        <v>64</v>
      </c>
      <c r="P107" s="20">
        <v>60</v>
      </c>
      <c r="Q107" s="20">
        <v>124</v>
      </c>
      <c r="R107" s="20">
        <v>140</v>
      </c>
      <c r="S107" s="20">
        <v>127</v>
      </c>
      <c r="T107" s="20">
        <v>267</v>
      </c>
      <c r="U107" s="108">
        <v>438</v>
      </c>
      <c r="V107" s="115">
        <v>2703</v>
      </c>
    </row>
    <row r="108" spans="1:22" ht="20.25" customHeight="1">
      <c r="A108" s="63" t="s">
        <v>144</v>
      </c>
      <c r="B108" s="20"/>
      <c r="C108" s="20">
        <v>1</v>
      </c>
      <c r="D108" s="20">
        <v>1</v>
      </c>
      <c r="E108" s="20"/>
      <c r="F108" s="20"/>
      <c r="G108" s="20"/>
      <c r="H108" s="20"/>
      <c r="I108" s="20"/>
      <c r="J108" s="20"/>
      <c r="K108" s="108">
        <v>1</v>
      </c>
      <c r="L108" s="20"/>
      <c r="M108" s="20"/>
      <c r="N108" s="20"/>
      <c r="O108" s="20"/>
      <c r="P108" s="20"/>
      <c r="Q108" s="20"/>
      <c r="R108" s="20"/>
      <c r="S108" s="20"/>
      <c r="T108" s="20"/>
      <c r="U108" s="108"/>
      <c r="V108" s="115">
        <v>1</v>
      </c>
    </row>
    <row r="109" spans="1:22" ht="20.25" customHeight="1">
      <c r="A109" s="63" t="s">
        <v>137</v>
      </c>
      <c r="B109" s="20"/>
      <c r="C109" s="20">
        <v>1</v>
      </c>
      <c r="D109" s="20">
        <v>1</v>
      </c>
      <c r="E109" s="20">
        <v>1</v>
      </c>
      <c r="F109" s="20">
        <v>1</v>
      </c>
      <c r="G109" s="20">
        <v>2</v>
      </c>
      <c r="H109" s="20">
        <v>1</v>
      </c>
      <c r="I109" s="20">
        <v>1</v>
      </c>
      <c r="J109" s="20">
        <v>2</v>
      </c>
      <c r="K109" s="108">
        <v>5</v>
      </c>
      <c r="L109" s="20"/>
      <c r="M109" s="20"/>
      <c r="N109" s="20"/>
      <c r="O109" s="20"/>
      <c r="P109" s="20"/>
      <c r="Q109" s="20"/>
      <c r="R109" s="20"/>
      <c r="S109" s="20"/>
      <c r="T109" s="20"/>
      <c r="U109" s="108"/>
      <c r="V109" s="115">
        <v>5</v>
      </c>
    </row>
    <row r="110" spans="1:22" ht="20.25" customHeight="1">
      <c r="A110" s="63" t="s">
        <v>132</v>
      </c>
      <c r="B110" s="20">
        <v>8</v>
      </c>
      <c r="C110" s="20">
        <v>8</v>
      </c>
      <c r="D110" s="20">
        <v>16</v>
      </c>
      <c r="E110" s="20">
        <v>12</v>
      </c>
      <c r="F110" s="20">
        <v>10</v>
      </c>
      <c r="G110" s="20">
        <v>22</v>
      </c>
      <c r="H110" s="20">
        <v>13</v>
      </c>
      <c r="I110" s="20">
        <v>19</v>
      </c>
      <c r="J110" s="20">
        <v>32</v>
      </c>
      <c r="K110" s="108">
        <v>70</v>
      </c>
      <c r="L110" s="20">
        <v>1</v>
      </c>
      <c r="M110" s="20">
        <v>2</v>
      </c>
      <c r="N110" s="20">
        <v>3</v>
      </c>
      <c r="O110" s="20">
        <v>1</v>
      </c>
      <c r="P110" s="20">
        <v>2</v>
      </c>
      <c r="Q110" s="20">
        <v>3</v>
      </c>
      <c r="R110" s="20">
        <v>7</v>
      </c>
      <c r="S110" s="20">
        <v>9</v>
      </c>
      <c r="T110" s="20">
        <v>16</v>
      </c>
      <c r="U110" s="108">
        <v>22</v>
      </c>
      <c r="V110" s="115">
        <v>92</v>
      </c>
    </row>
    <row r="111" spans="1:22" ht="20.25" customHeight="1">
      <c r="A111" s="13" t="s">
        <v>156</v>
      </c>
      <c r="B111" s="20">
        <v>59</v>
      </c>
      <c r="C111" s="20">
        <v>51</v>
      </c>
      <c r="D111" s="20">
        <v>110</v>
      </c>
      <c r="E111" s="20">
        <v>245</v>
      </c>
      <c r="F111" s="20">
        <v>279</v>
      </c>
      <c r="G111" s="20">
        <v>524</v>
      </c>
      <c r="H111" s="20">
        <v>561</v>
      </c>
      <c r="I111" s="20">
        <v>614</v>
      </c>
      <c r="J111" s="20">
        <v>1175</v>
      </c>
      <c r="K111" s="108">
        <v>1809</v>
      </c>
      <c r="L111" s="20">
        <v>46</v>
      </c>
      <c r="M111" s="20">
        <v>47</v>
      </c>
      <c r="N111" s="20">
        <v>93</v>
      </c>
      <c r="O111" s="20">
        <v>93</v>
      </c>
      <c r="P111" s="20">
        <v>89</v>
      </c>
      <c r="Q111" s="20">
        <v>182</v>
      </c>
      <c r="R111" s="20">
        <v>228</v>
      </c>
      <c r="S111" s="20">
        <v>313</v>
      </c>
      <c r="T111" s="20">
        <v>541</v>
      </c>
      <c r="U111" s="108">
        <v>816</v>
      </c>
      <c r="V111" s="115">
        <v>2625</v>
      </c>
    </row>
    <row r="112" spans="1:22" ht="20.25" customHeight="1">
      <c r="A112" s="63" t="s">
        <v>140</v>
      </c>
      <c r="B112" s="20">
        <v>7</v>
      </c>
      <c r="C112" s="20">
        <v>10</v>
      </c>
      <c r="D112" s="20">
        <v>17</v>
      </c>
      <c r="E112" s="20">
        <v>47</v>
      </c>
      <c r="F112" s="20">
        <v>34</v>
      </c>
      <c r="G112" s="20">
        <v>81</v>
      </c>
      <c r="H112" s="20">
        <v>79</v>
      </c>
      <c r="I112" s="20">
        <v>69</v>
      </c>
      <c r="J112" s="20">
        <v>148</v>
      </c>
      <c r="K112" s="108">
        <v>246</v>
      </c>
      <c r="L112" s="20">
        <v>15</v>
      </c>
      <c r="M112" s="20">
        <v>12</v>
      </c>
      <c r="N112" s="20">
        <v>27</v>
      </c>
      <c r="O112" s="20">
        <v>23</v>
      </c>
      <c r="P112" s="20">
        <v>14</v>
      </c>
      <c r="Q112" s="20">
        <v>37</v>
      </c>
      <c r="R112" s="20">
        <v>43</v>
      </c>
      <c r="S112" s="20">
        <v>25</v>
      </c>
      <c r="T112" s="20">
        <v>68</v>
      </c>
      <c r="U112" s="108">
        <v>132</v>
      </c>
      <c r="V112" s="115">
        <v>378</v>
      </c>
    </row>
    <row r="113" spans="1:24" ht="20.25" customHeight="1">
      <c r="A113" s="63" t="s">
        <v>129</v>
      </c>
      <c r="B113" s="20">
        <v>41</v>
      </c>
      <c r="C113" s="20">
        <v>26</v>
      </c>
      <c r="D113" s="20">
        <v>67</v>
      </c>
      <c r="E113" s="20">
        <v>136</v>
      </c>
      <c r="F113" s="20">
        <v>192</v>
      </c>
      <c r="G113" s="20">
        <v>328</v>
      </c>
      <c r="H113" s="20">
        <v>406</v>
      </c>
      <c r="I113" s="20">
        <v>454</v>
      </c>
      <c r="J113" s="20">
        <v>860</v>
      </c>
      <c r="K113" s="108">
        <v>1255</v>
      </c>
      <c r="L113" s="20">
        <v>23</v>
      </c>
      <c r="M113" s="20">
        <v>28</v>
      </c>
      <c r="N113" s="20">
        <v>51</v>
      </c>
      <c r="O113" s="20">
        <v>48</v>
      </c>
      <c r="P113" s="20">
        <v>61</v>
      </c>
      <c r="Q113" s="20">
        <v>109</v>
      </c>
      <c r="R113" s="20">
        <v>159</v>
      </c>
      <c r="S113" s="20">
        <v>259</v>
      </c>
      <c r="T113" s="20">
        <v>418</v>
      </c>
      <c r="U113" s="108">
        <v>578</v>
      </c>
      <c r="V113" s="115">
        <v>1833</v>
      </c>
    </row>
    <row r="114" spans="1:24" ht="20.25" customHeight="1">
      <c r="A114" s="63" t="s">
        <v>130</v>
      </c>
      <c r="B114" s="20"/>
      <c r="C114" s="20"/>
      <c r="D114" s="20"/>
      <c r="E114" s="20">
        <v>1</v>
      </c>
      <c r="F114" s="20">
        <v>1</v>
      </c>
      <c r="G114" s="20">
        <v>2</v>
      </c>
      <c r="H114" s="20"/>
      <c r="I114" s="20"/>
      <c r="J114" s="20"/>
      <c r="K114" s="108">
        <v>2</v>
      </c>
      <c r="L114" s="20"/>
      <c r="M114" s="20"/>
      <c r="N114" s="20"/>
      <c r="O114" s="20"/>
      <c r="P114" s="20"/>
      <c r="Q114" s="20"/>
      <c r="R114" s="20"/>
      <c r="S114" s="20"/>
      <c r="T114" s="20"/>
      <c r="U114" s="108"/>
      <c r="V114" s="115">
        <v>2</v>
      </c>
      <c r="X114" s="90"/>
    </row>
    <row r="115" spans="1:24" ht="20.25" customHeight="1">
      <c r="A115" s="63" t="s">
        <v>131</v>
      </c>
      <c r="B115" s="20"/>
      <c r="C115" s="20"/>
      <c r="D115" s="20"/>
      <c r="E115" s="20">
        <v>4</v>
      </c>
      <c r="F115" s="20">
        <v>1</v>
      </c>
      <c r="G115" s="20">
        <v>5</v>
      </c>
      <c r="H115" s="20">
        <v>3</v>
      </c>
      <c r="I115" s="20">
        <v>1</v>
      </c>
      <c r="J115" s="20">
        <v>4</v>
      </c>
      <c r="K115" s="108">
        <v>9</v>
      </c>
      <c r="L115" s="20"/>
      <c r="M115" s="20"/>
      <c r="N115" s="20"/>
      <c r="O115" s="20"/>
      <c r="P115" s="20"/>
      <c r="Q115" s="20"/>
      <c r="R115" s="20">
        <v>1</v>
      </c>
      <c r="S115" s="20">
        <v>1</v>
      </c>
      <c r="T115" s="20">
        <v>2</v>
      </c>
      <c r="U115" s="108">
        <v>2</v>
      </c>
      <c r="V115" s="115">
        <v>11</v>
      </c>
    </row>
    <row r="116" spans="1:24" ht="20.25" customHeight="1">
      <c r="A116" s="63" t="s">
        <v>137</v>
      </c>
      <c r="B116" s="20">
        <v>9</v>
      </c>
      <c r="C116" s="20">
        <v>13</v>
      </c>
      <c r="D116" s="20">
        <v>22</v>
      </c>
      <c r="E116" s="20">
        <v>46</v>
      </c>
      <c r="F116" s="20">
        <v>35</v>
      </c>
      <c r="G116" s="20">
        <v>81</v>
      </c>
      <c r="H116" s="20">
        <v>37</v>
      </c>
      <c r="I116" s="20">
        <v>37</v>
      </c>
      <c r="J116" s="20">
        <v>74</v>
      </c>
      <c r="K116" s="108">
        <v>177</v>
      </c>
      <c r="L116" s="20">
        <v>6</v>
      </c>
      <c r="M116" s="20">
        <v>7</v>
      </c>
      <c r="N116" s="20">
        <v>13</v>
      </c>
      <c r="O116" s="20">
        <v>15</v>
      </c>
      <c r="P116" s="20">
        <v>12</v>
      </c>
      <c r="Q116" s="20">
        <v>27</v>
      </c>
      <c r="R116" s="20">
        <v>15</v>
      </c>
      <c r="S116" s="20">
        <v>17</v>
      </c>
      <c r="T116" s="20">
        <v>32</v>
      </c>
      <c r="U116" s="108">
        <v>72</v>
      </c>
      <c r="V116" s="115">
        <v>249</v>
      </c>
    </row>
    <row r="117" spans="1:24" ht="20.25" customHeight="1">
      <c r="A117" s="63" t="s">
        <v>147</v>
      </c>
      <c r="B117" s="20">
        <v>2</v>
      </c>
      <c r="C117" s="20">
        <v>2</v>
      </c>
      <c r="D117" s="20">
        <v>4</v>
      </c>
      <c r="E117" s="20">
        <v>11</v>
      </c>
      <c r="F117" s="20">
        <v>15</v>
      </c>
      <c r="G117" s="20">
        <v>26</v>
      </c>
      <c r="H117" s="20">
        <v>35</v>
      </c>
      <c r="I117" s="20">
        <v>50</v>
      </c>
      <c r="J117" s="20">
        <v>85</v>
      </c>
      <c r="K117" s="108">
        <v>115</v>
      </c>
      <c r="L117" s="20">
        <v>2</v>
      </c>
      <c r="M117" s="20"/>
      <c r="N117" s="20">
        <v>2</v>
      </c>
      <c r="O117" s="20">
        <v>7</v>
      </c>
      <c r="P117" s="20">
        <v>2</v>
      </c>
      <c r="Q117" s="20">
        <v>9</v>
      </c>
      <c r="R117" s="20">
        <v>9</v>
      </c>
      <c r="S117" s="20">
        <v>10</v>
      </c>
      <c r="T117" s="20">
        <v>19</v>
      </c>
      <c r="U117" s="108">
        <v>30</v>
      </c>
      <c r="V117" s="115">
        <v>145</v>
      </c>
    </row>
    <row r="118" spans="1:24" ht="20.25" customHeight="1">
      <c r="A118" s="63" t="s">
        <v>132</v>
      </c>
      <c r="B118" s="20"/>
      <c r="C118" s="20"/>
      <c r="D118" s="20"/>
      <c r="E118" s="20"/>
      <c r="F118" s="20">
        <v>1</v>
      </c>
      <c r="G118" s="20">
        <v>1</v>
      </c>
      <c r="H118" s="20">
        <v>1</v>
      </c>
      <c r="I118" s="20">
        <v>3</v>
      </c>
      <c r="J118" s="20">
        <v>4</v>
      </c>
      <c r="K118" s="108">
        <v>5</v>
      </c>
      <c r="L118" s="20"/>
      <c r="M118" s="20"/>
      <c r="N118" s="20"/>
      <c r="O118" s="20"/>
      <c r="P118" s="20"/>
      <c r="Q118" s="20"/>
      <c r="R118" s="20">
        <v>1</v>
      </c>
      <c r="S118" s="20"/>
      <c r="T118" s="20">
        <v>1</v>
      </c>
      <c r="U118" s="108">
        <v>1</v>
      </c>
      <c r="V118" s="115">
        <v>6</v>
      </c>
    </row>
    <row r="119" spans="1:24" ht="20.25" customHeight="1">
      <c r="A119" s="63" t="s">
        <v>133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108"/>
      <c r="L119" s="20"/>
      <c r="M119" s="20"/>
      <c r="N119" s="20"/>
      <c r="O119" s="20"/>
      <c r="P119" s="20"/>
      <c r="Q119" s="20"/>
      <c r="R119" s="20"/>
      <c r="S119" s="20">
        <v>1</v>
      </c>
      <c r="T119" s="20">
        <v>1</v>
      </c>
      <c r="U119" s="108">
        <v>1</v>
      </c>
      <c r="V119" s="115">
        <v>1</v>
      </c>
    </row>
    <row r="120" spans="1:24" ht="20.25" customHeight="1">
      <c r="A120" s="13" t="s">
        <v>157</v>
      </c>
      <c r="B120" s="20">
        <v>11</v>
      </c>
      <c r="C120" s="20">
        <v>13</v>
      </c>
      <c r="D120" s="20">
        <v>24</v>
      </c>
      <c r="E120" s="20">
        <v>19</v>
      </c>
      <c r="F120" s="20">
        <v>24</v>
      </c>
      <c r="G120" s="20">
        <v>43</v>
      </c>
      <c r="H120" s="20">
        <v>25</v>
      </c>
      <c r="I120" s="20">
        <v>23</v>
      </c>
      <c r="J120" s="20">
        <v>48</v>
      </c>
      <c r="K120" s="108">
        <v>115</v>
      </c>
      <c r="L120" s="20">
        <v>12</v>
      </c>
      <c r="M120" s="20">
        <v>15</v>
      </c>
      <c r="N120" s="20">
        <v>27</v>
      </c>
      <c r="O120" s="20">
        <v>13</v>
      </c>
      <c r="P120" s="20">
        <v>14</v>
      </c>
      <c r="Q120" s="20">
        <v>27</v>
      </c>
      <c r="R120" s="20">
        <v>8</v>
      </c>
      <c r="S120" s="20">
        <v>10</v>
      </c>
      <c r="T120" s="20">
        <v>18</v>
      </c>
      <c r="U120" s="108">
        <v>72</v>
      </c>
      <c r="V120" s="115">
        <v>187</v>
      </c>
    </row>
    <row r="121" spans="1:24" ht="20.25" customHeight="1">
      <c r="A121" s="63" t="s">
        <v>140</v>
      </c>
      <c r="B121" s="20">
        <v>3</v>
      </c>
      <c r="C121" s="20">
        <v>3</v>
      </c>
      <c r="D121" s="20">
        <v>6</v>
      </c>
      <c r="E121" s="20">
        <v>2</v>
      </c>
      <c r="F121" s="20">
        <v>5</v>
      </c>
      <c r="G121" s="20">
        <v>7</v>
      </c>
      <c r="H121" s="20">
        <v>4</v>
      </c>
      <c r="I121" s="20">
        <v>3</v>
      </c>
      <c r="J121" s="20">
        <v>7</v>
      </c>
      <c r="K121" s="108">
        <v>20</v>
      </c>
      <c r="L121" s="20">
        <v>4</v>
      </c>
      <c r="M121" s="20">
        <v>7</v>
      </c>
      <c r="N121" s="20">
        <v>11</v>
      </c>
      <c r="O121" s="20">
        <v>1</v>
      </c>
      <c r="P121" s="20">
        <v>5</v>
      </c>
      <c r="Q121" s="20">
        <v>6</v>
      </c>
      <c r="R121" s="20">
        <v>2</v>
      </c>
      <c r="S121" s="20">
        <v>2</v>
      </c>
      <c r="T121" s="20">
        <v>4</v>
      </c>
      <c r="U121" s="108">
        <v>21</v>
      </c>
      <c r="V121" s="115">
        <v>41</v>
      </c>
    </row>
    <row r="122" spans="1:24" ht="20.25" customHeight="1">
      <c r="A122" s="63" t="s">
        <v>129</v>
      </c>
      <c r="B122" s="20">
        <v>2</v>
      </c>
      <c r="C122" s="20">
        <v>6</v>
      </c>
      <c r="D122" s="20">
        <v>8</v>
      </c>
      <c r="E122" s="20">
        <v>10</v>
      </c>
      <c r="F122" s="20">
        <v>9</v>
      </c>
      <c r="G122" s="20">
        <v>19</v>
      </c>
      <c r="H122" s="20">
        <v>19</v>
      </c>
      <c r="I122" s="20">
        <v>12</v>
      </c>
      <c r="J122" s="20">
        <v>31</v>
      </c>
      <c r="K122" s="108">
        <v>58</v>
      </c>
      <c r="L122" s="20">
        <v>5</v>
      </c>
      <c r="M122" s="20">
        <v>3</v>
      </c>
      <c r="N122" s="20">
        <v>8</v>
      </c>
      <c r="O122" s="20">
        <v>7</v>
      </c>
      <c r="P122" s="20">
        <v>5</v>
      </c>
      <c r="Q122" s="20">
        <v>12</v>
      </c>
      <c r="R122" s="20">
        <v>3</v>
      </c>
      <c r="S122" s="20">
        <v>5</v>
      </c>
      <c r="T122" s="20">
        <v>8</v>
      </c>
      <c r="U122" s="108">
        <v>28</v>
      </c>
      <c r="V122" s="115">
        <v>86</v>
      </c>
    </row>
    <row r="123" spans="1:24" ht="20.25" customHeight="1">
      <c r="A123" s="63" t="s">
        <v>137</v>
      </c>
      <c r="B123" s="20">
        <v>6</v>
      </c>
      <c r="C123" s="20">
        <v>4</v>
      </c>
      <c r="D123" s="20">
        <v>10</v>
      </c>
      <c r="E123" s="20">
        <v>7</v>
      </c>
      <c r="F123" s="20">
        <v>9</v>
      </c>
      <c r="G123" s="20">
        <v>16</v>
      </c>
      <c r="H123" s="20">
        <v>2</v>
      </c>
      <c r="I123" s="20">
        <v>7</v>
      </c>
      <c r="J123" s="20">
        <v>9</v>
      </c>
      <c r="K123" s="108">
        <v>35</v>
      </c>
      <c r="L123" s="20">
        <v>3</v>
      </c>
      <c r="M123" s="20">
        <v>5</v>
      </c>
      <c r="N123" s="20">
        <v>8</v>
      </c>
      <c r="O123" s="20">
        <v>5</v>
      </c>
      <c r="P123" s="20">
        <v>4</v>
      </c>
      <c r="Q123" s="20">
        <v>9</v>
      </c>
      <c r="R123" s="20">
        <v>3</v>
      </c>
      <c r="S123" s="20">
        <v>3</v>
      </c>
      <c r="T123" s="20">
        <v>6</v>
      </c>
      <c r="U123" s="108">
        <v>23</v>
      </c>
      <c r="V123" s="115">
        <v>58</v>
      </c>
    </row>
    <row r="124" spans="1:24" ht="20.25" customHeight="1">
      <c r="A124" s="63" t="s">
        <v>132</v>
      </c>
      <c r="B124" s="20"/>
      <c r="C124" s="20"/>
      <c r="D124" s="20"/>
      <c r="E124" s="20"/>
      <c r="F124" s="20">
        <v>1</v>
      </c>
      <c r="G124" s="20">
        <v>1</v>
      </c>
      <c r="H124" s="20"/>
      <c r="I124" s="20">
        <v>1</v>
      </c>
      <c r="J124" s="20">
        <v>1</v>
      </c>
      <c r="K124" s="108">
        <v>2</v>
      </c>
      <c r="L124" s="20"/>
      <c r="M124" s="20"/>
      <c r="N124" s="20"/>
      <c r="O124" s="20"/>
      <c r="P124" s="20"/>
      <c r="Q124" s="20"/>
      <c r="R124" s="20"/>
      <c r="S124" s="20"/>
      <c r="T124" s="20"/>
      <c r="U124" s="108"/>
      <c r="V124" s="115">
        <v>2</v>
      </c>
    </row>
    <row r="125" spans="1:24" ht="20.25" customHeight="1">
      <c r="A125" s="63" t="s">
        <v>158</v>
      </c>
      <c r="B125" s="20">
        <v>34</v>
      </c>
      <c r="C125" s="20">
        <v>43</v>
      </c>
      <c r="D125" s="20">
        <v>77</v>
      </c>
      <c r="E125" s="20">
        <v>227</v>
      </c>
      <c r="F125" s="20">
        <v>288</v>
      </c>
      <c r="G125" s="20">
        <v>515</v>
      </c>
      <c r="H125" s="20">
        <v>428</v>
      </c>
      <c r="I125" s="20">
        <v>628</v>
      </c>
      <c r="J125" s="20">
        <v>1056</v>
      </c>
      <c r="K125" s="108">
        <v>1648</v>
      </c>
      <c r="L125" s="20">
        <v>1</v>
      </c>
      <c r="M125" s="20">
        <v>3</v>
      </c>
      <c r="N125" s="20">
        <v>4</v>
      </c>
      <c r="O125" s="20">
        <v>18</v>
      </c>
      <c r="P125" s="20">
        <v>28</v>
      </c>
      <c r="Q125" s="20">
        <v>46</v>
      </c>
      <c r="R125" s="20">
        <v>79</v>
      </c>
      <c r="S125" s="20">
        <v>101</v>
      </c>
      <c r="T125" s="20">
        <v>180</v>
      </c>
      <c r="U125" s="108">
        <v>230</v>
      </c>
      <c r="V125" s="115">
        <v>1878</v>
      </c>
    </row>
    <row r="126" spans="1:24" ht="20.25" customHeight="1">
      <c r="A126" s="63" t="s">
        <v>132</v>
      </c>
      <c r="B126" s="20">
        <v>34</v>
      </c>
      <c r="C126" s="20">
        <v>43</v>
      </c>
      <c r="D126" s="20">
        <v>77</v>
      </c>
      <c r="E126" s="20">
        <v>226</v>
      </c>
      <c r="F126" s="20">
        <v>286</v>
      </c>
      <c r="G126" s="20">
        <v>512</v>
      </c>
      <c r="H126" s="20">
        <v>425</v>
      </c>
      <c r="I126" s="20">
        <v>625</v>
      </c>
      <c r="J126" s="20">
        <v>1050</v>
      </c>
      <c r="K126" s="108">
        <v>1639</v>
      </c>
      <c r="L126" s="20"/>
      <c r="M126" s="20">
        <v>3</v>
      </c>
      <c r="N126" s="20">
        <v>3</v>
      </c>
      <c r="O126" s="20">
        <v>18</v>
      </c>
      <c r="P126" s="20">
        <v>28</v>
      </c>
      <c r="Q126" s="20">
        <v>46</v>
      </c>
      <c r="R126" s="20">
        <v>78</v>
      </c>
      <c r="S126" s="20">
        <v>101</v>
      </c>
      <c r="T126" s="20">
        <v>179</v>
      </c>
      <c r="U126" s="108">
        <v>228</v>
      </c>
      <c r="V126" s="115">
        <v>1867</v>
      </c>
    </row>
    <row r="127" spans="1:24" ht="20.25" customHeight="1">
      <c r="A127" s="63" t="s">
        <v>133</v>
      </c>
      <c r="B127" s="20"/>
      <c r="C127" s="20"/>
      <c r="D127" s="20"/>
      <c r="E127" s="20">
        <v>1</v>
      </c>
      <c r="F127" s="20">
        <v>2</v>
      </c>
      <c r="G127" s="20">
        <v>3</v>
      </c>
      <c r="H127" s="20">
        <v>3</v>
      </c>
      <c r="I127" s="20">
        <v>3</v>
      </c>
      <c r="J127" s="20">
        <v>6</v>
      </c>
      <c r="K127" s="108">
        <v>9</v>
      </c>
      <c r="L127" s="20">
        <v>1</v>
      </c>
      <c r="M127" s="20"/>
      <c r="N127" s="20">
        <v>1</v>
      </c>
      <c r="O127" s="20"/>
      <c r="P127" s="20"/>
      <c r="Q127" s="20"/>
      <c r="R127" s="20">
        <v>1</v>
      </c>
      <c r="S127" s="20"/>
      <c r="T127" s="20">
        <v>1</v>
      </c>
      <c r="U127" s="108">
        <v>2</v>
      </c>
      <c r="V127" s="115">
        <v>11</v>
      </c>
    </row>
    <row r="128" spans="1:24" ht="20.25" customHeight="1">
      <c r="A128" s="13" t="s">
        <v>159</v>
      </c>
      <c r="B128" s="20">
        <v>44</v>
      </c>
      <c r="C128" s="20">
        <v>44</v>
      </c>
      <c r="D128" s="20">
        <v>88</v>
      </c>
      <c r="E128" s="20">
        <v>388</v>
      </c>
      <c r="F128" s="20">
        <v>409</v>
      </c>
      <c r="G128" s="20">
        <v>797</v>
      </c>
      <c r="H128" s="20">
        <v>715</v>
      </c>
      <c r="I128" s="20">
        <v>780</v>
      </c>
      <c r="J128" s="20">
        <v>1495</v>
      </c>
      <c r="K128" s="108">
        <v>2380</v>
      </c>
      <c r="L128" s="20">
        <v>71</v>
      </c>
      <c r="M128" s="20">
        <v>60</v>
      </c>
      <c r="N128" s="20">
        <v>131</v>
      </c>
      <c r="O128" s="20">
        <v>118</v>
      </c>
      <c r="P128" s="20">
        <v>86</v>
      </c>
      <c r="Q128" s="20">
        <v>204</v>
      </c>
      <c r="R128" s="20">
        <v>209</v>
      </c>
      <c r="S128" s="20">
        <v>159</v>
      </c>
      <c r="T128" s="20">
        <v>368</v>
      </c>
      <c r="U128" s="108">
        <v>703</v>
      </c>
      <c r="V128" s="115">
        <v>3083</v>
      </c>
    </row>
    <row r="129" spans="1:22" ht="20.25" customHeight="1">
      <c r="A129" s="63" t="s">
        <v>129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108"/>
      <c r="L129" s="20"/>
      <c r="M129" s="20"/>
      <c r="N129" s="20"/>
      <c r="O129" s="20"/>
      <c r="P129" s="20"/>
      <c r="Q129" s="20"/>
      <c r="R129" s="20">
        <v>1</v>
      </c>
      <c r="S129" s="20"/>
      <c r="T129" s="20">
        <v>1</v>
      </c>
      <c r="U129" s="108">
        <v>1</v>
      </c>
      <c r="V129" s="115">
        <v>1</v>
      </c>
    </row>
    <row r="130" spans="1:22" ht="20.25" customHeight="1">
      <c r="A130" s="63" t="s">
        <v>132</v>
      </c>
      <c r="B130" s="20">
        <v>44</v>
      </c>
      <c r="C130" s="20">
        <v>44</v>
      </c>
      <c r="D130" s="20">
        <v>88</v>
      </c>
      <c r="E130" s="20">
        <v>388</v>
      </c>
      <c r="F130" s="20">
        <v>409</v>
      </c>
      <c r="G130" s="20">
        <v>797</v>
      </c>
      <c r="H130" s="20">
        <v>715</v>
      </c>
      <c r="I130" s="20">
        <v>779</v>
      </c>
      <c r="J130" s="20">
        <v>1494</v>
      </c>
      <c r="K130" s="108">
        <v>2379</v>
      </c>
      <c r="L130" s="20">
        <v>71</v>
      </c>
      <c r="M130" s="20">
        <v>60</v>
      </c>
      <c r="N130" s="20">
        <v>131</v>
      </c>
      <c r="O130" s="20">
        <v>118</v>
      </c>
      <c r="P130" s="20">
        <v>86</v>
      </c>
      <c r="Q130" s="20">
        <v>204</v>
      </c>
      <c r="R130" s="20">
        <v>207</v>
      </c>
      <c r="S130" s="20">
        <v>159</v>
      </c>
      <c r="T130" s="20">
        <v>366</v>
      </c>
      <c r="U130" s="108">
        <v>701</v>
      </c>
      <c r="V130" s="115">
        <v>3080</v>
      </c>
    </row>
    <row r="131" spans="1:22" ht="20.25" customHeight="1">
      <c r="A131" s="63" t="s">
        <v>133</v>
      </c>
      <c r="B131" s="20"/>
      <c r="C131" s="20"/>
      <c r="D131" s="20"/>
      <c r="E131" s="20"/>
      <c r="F131" s="20"/>
      <c r="G131" s="20"/>
      <c r="H131" s="20"/>
      <c r="I131" s="20">
        <v>1</v>
      </c>
      <c r="J131" s="20">
        <v>1</v>
      </c>
      <c r="K131" s="108">
        <v>1</v>
      </c>
      <c r="L131" s="20"/>
      <c r="M131" s="20"/>
      <c r="N131" s="20"/>
      <c r="O131" s="20"/>
      <c r="P131" s="20"/>
      <c r="Q131" s="20"/>
      <c r="R131" s="20">
        <v>1</v>
      </c>
      <c r="S131" s="20"/>
      <c r="T131" s="20">
        <v>1</v>
      </c>
      <c r="U131" s="108">
        <v>1</v>
      </c>
      <c r="V131" s="115">
        <v>2</v>
      </c>
    </row>
    <row r="132" spans="1:22" ht="20.25" customHeight="1">
      <c r="A132" s="13" t="s">
        <v>160</v>
      </c>
      <c r="B132" s="20">
        <v>277</v>
      </c>
      <c r="C132" s="20">
        <v>255</v>
      </c>
      <c r="D132" s="20">
        <v>532</v>
      </c>
      <c r="E132" s="20">
        <v>1425</v>
      </c>
      <c r="F132" s="20">
        <v>1591</v>
      </c>
      <c r="G132" s="20">
        <v>3016</v>
      </c>
      <c r="H132" s="20">
        <v>2099</v>
      </c>
      <c r="I132" s="20">
        <v>2929</v>
      </c>
      <c r="J132" s="20">
        <v>5028</v>
      </c>
      <c r="K132" s="108">
        <v>8576</v>
      </c>
      <c r="L132" s="20">
        <v>42</v>
      </c>
      <c r="M132" s="20">
        <v>42</v>
      </c>
      <c r="N132" s="20">
        <v>84</v>
      </c>
      <c r="O132" s="20">
        <v>152</v>
      </c>
      <c r="P132" s="20">
        <v>209</v>
      </c>
      <c r="Q132" s="20">
        <v>361</v>
      </c>
      <c r="R132" s="20">
        <v>276</v>
      </c>
      <c r="S132" s="20">
        <v>391</v>
      </c>
      <c r="T132" s="20">
        <v>667</v>
      </c>
      <c r="U132" s="108">
        <v>1112</v>
      </c>
      <c r="V132" s="115">
        <v>9688</v>
      </c>
    </row>
    <row r="133" spans="1:22" ht="20.25" customHeight="1">
      <c r="A133" s="63" t="s">
        <v>129</v>
      </c>
      <c r="B133" s="20">
        <v>15</v>
      </c>
      <c r="C133" s="20">
        <v>9</v>
      </c>
      <c r="D133" s="20">
        <v>24</v>
      </c>
      <c r="E133" s="20">
        <v>38</v>
      </c>
      <c r="F133" s="20">
        <v>21</v>
      </c>
      <c r="G133" s="20">
        <v>59</v>
      </c>
      <c r="H133" s="20">
        <v>20</v>
      </c>
      <c r="I133" s="20">
        <v>24</v>
      </c>
      <c r="J133" s="20">
        <v>44</v>
      </c>
      <c r="K133" s="108">
        <v>127</v>
      </c>
      <c r="L133" s="20"/>
      <c r="M133" s="20">
        <v>1</v>
      </c>
      <c r="N133" s="20">
        <v>1</v>
      </c>
      <c r="O133" s="20">
        <v>2</v>
      </c>
      <c r="P133" s="20">
        <v>1</v>
      </c>
      <c r="Q133" s="20">
        <v>3</v>
      </c>
      <c r="R133" s="20">
        <v>9</v>
      </c>
      <c r="S133" s="20">
        <v>5</v>
      </c>
      <c r="T133" s="20">
        <v>14</v>
      </c>
      <c r="U133" s="108">
        <v>18</v>
      </c>
      <c r="V133" s="115">
        <v>145</v>
      </c>
    </row>
    <row r="134" spans="1:22" ht="20.25" customHeight="1">
      <c r="A134" s="63" t="s">
        <v>137</v>
      </c>
      <c r="B134" s="20"/>
      <c r="C134" s="20"/>
      <c r="D134" s="20"/>
      <c r="E134" s="20"/>
      <c r="F134" s="20"/>
      <c r="G134" s="20"/>
      <c r="H134" s="20"/>
      <c r="I134" s="20">
        <v>1</v>
      </c>
      <c r="J134" s="20">
        <v>1</v>
      </c>
      <c r="K134" s="108">
        <v>1</v>
      </c>
      <c r="L134" s="20"/>
      <c r="M134" s="20"/>
      <c r="N134" s="20"/>
      <c r="O134" s="20"/>
      <c r="P134" s="20"/>
      <c r="Q134" s="20"/>
      <c r="R134" s="20"/>
      <c r="S134" s="20"/>
      <c r="T134" s="20"/>
      <c r="U134" s="108"/>
      <c r="V134" s="115">
        <v>1</v>
      </c>
    </row>
    <row r="135" spans="1:22" ht="20.25" customHeight="1">
      <c r="A135" s="63" t="s">
        <v>132</v>
      </c>
      <c r="B135" s="20">
        <v>261</v>
      </c>
      <c r="C135" s="20">
        <v>245</v>
      </c>
      <c r="D135" s="20">
        <v>506</v>
      </c>
      <c r="E135" s="20">
        <v>1386</v>
      </c>
      <c r="F135" s="20">
        <v>1567</v>
      </c>
      <c r="G135" s="20">
        <v>2953</v>
      </c>
      <c r="H135" s="20">
        <v>2067</v>
      </c>
      <c r="I135" s="20">
        <v>2891</v>
      </c>
      <c r="J135" s="20">
        <v>4958</v>
      </c>
      <c r="K135" s="108">
        <v>8417</v>
      </c>
      <c r="L135" s="20">
        <v>42</v>
      </c>
      <c r="M135" s="20">
        <v>41</v>
      </c>
      <c r="N135" s="20">
        <v>83</v>
      </c>
      <c r="O135" s="20">
        <v>150</v>
      </c>
      <c r="P135" s="20">
        <v>207</v>
      </c>
      <c r="Q135" s="20">
        <v>357</v>
      </c>
      <c r="R135" s="20">
        <v>264</v>
      </c>
      <c r="S135" s="20">
        <v>383</v>
      </c>
      <c r="T135" s="20">
        <v>647</v>
      </c>
      <c r="U135" s="108">
        <v>1087</v>
      </c>
      <c r="V135" s="115">
        <v>9504</v>
      </c>
    </row>
    <row r="136" spans="1:22" ht="20.25" customHeight="1">
      <c r="A136" s="63" t="s">
        <v>133</v>
      </c>
      <c r="B136" s="20">
        <v>1</v>
      </c>
      <c r="C136" s="20">
        <v>1</v>
      </c>
      <c r="D136" s="20">
        <v>2</v>
      </c>
      <c r="E136" s="20">
        <v>1</v>
      </c>
      <c r="F136" s="20">
        <v>3</v>
      </c>
      <c r="G136" s="20">
        <v>4</v>
      </c>
      <c r="H136" s="20">
        <v>12</v>
      </c>
      <c r="I136" s="20">
        <v>13</v>
      </c>
      <c r="J136" s="20">
        <v>25</v>
      </c>
      <c r="K136" s="108">
        <v>31</v>
      </c>
      <c r="L136" s="20"/>
      <c r="M136" s="20"/>
      <c r="N136" s="20"/>
      <c r="O136" s="20"/>
      <c r="P136" s="20">
        <v>1</v>
      </c>
      <c r="Q136" s="20">
        <v>1</v>
      </c>
      <c r="R136" s="20">
        <v>3</v>
      </c>
      <c r="S136" s="20">
        <v>3</v>
      </c>
      <c r="T136" s="20">
        <v>6</v>
      </c>
      <c r="U136" s="108">
        <v>7</v>
      </c>
      <c r="V136" s="115">
        <v>38</v>
      </c>
    </row>
    <row r="137" spans="1:22" ht="20.25" customHeight="1">
      <c r="A137" s="13" t="s">
        <v>161</v>
      </c>
      <c r="B137" s="20">
        <v>31</v>
      </c>
      <c r="C137" s="20">
        <v>16</v>
      </c>
      <c r="D137" s="20">
        <v>47</v>
      </c>
      <c r="E137" s="20">
        <v>122</v>
      </c>
      <c r="F137" s="20">
        <v>125</v>
      </c>
      <c r="G137" s="20">
        <v>247</v>
      </c>
      <c r="H137" s="20">
        <v>241</v>
      </c>
      <c r="I137" s="20">
        <v>235</v>
      </c>
      <c r="J137" s="20">
        <v>476</v>
      </c>
      <c r="K137" s="108">
        <v>770</v>
      </c>
      <c r="L137" s="20">
        <v>24</v>
      </c>
      <c r="M137" s="20">
        <v>26</v>
      </c>
      <c r="N137" s="20">
        <v>50</v>
      </c>
      <c r="O137" s="20">
        <v>38</v>
      </c>
      <c r="P137" s="20">
        <v>49</v>
      </c>
      <c r="Q137" s="20">
        <v>87</v>
      </c>
      <c r="R137" s="20">
        <v>135</v>
      </c>
      <c r="S137" s="20">
        <v>120</v>
      </c>
      <c r="T137" s="20">
        <v>255</v>
      </c>
      <c r="U137" s="108">
        <v>392</v>
      </c>
      <c r="V137" s="115">
        <v>1162</v>
      </c>
    </row>
    <row r="138" spans="1:22" ht="20.25" customHeight="1">
      <c r="A138" s="63" t="s">
        <v>129</v>
      </c>
      <c r="B138" s="20">
        <v>31</v>
      </c>
      <c r="C138" s="20">
        <v>16</v>
      </c>
      <c r="D138" s="20">
        <v>47</v>
      </c>
      <c r="E138" s="20">
        <v>119</v>
      </c>
      <c r="F138" s="20">
        <v>121</v>
      </c>
      <c r="G138" s="20">
        <v>240</v>
      </c>
      <c r="H138" s="20">
        <v>236</v>
      </c>
      <c r="I138" s="20">
        <v>232</v>
      </c>
      <c r="J138" s="20">
        <v>468</v>
      </c>
      <c r="K138" s="108">
        <v>755</v>
      </c>
      <c r="L138" s="20">
        <v>24</v>
      </c>
      <c r="M138" s="20">
        <v>26</v>
      </c>
      <c r="N138" s="20">
        <v>50</v>
      </c>
      <c r="O138" s="20">
        <v>38</v>
      </c>
      <c r="P138" s="20">
        <v>49</v>
      </c>
      <c r="Q138" s="20">
        <v>87</v>
      </c>
      <c r="R138" s="20">
        <v>134</v>
      </c>
      <c r="S138" s="20">
        <v>119</v>
      </c>
      <c r="T138" s="20">
        <v>253</v>
      </c>
      <c r="U138" s="108">
        <v>390</v>
      </c>
      <c r="V138" s="115">
        <v>1145</v>
      </c>
    </row>
    <row r="139" spans="1:22" ht="20.25" customHeight="1">
      <c r="A139" s="63" t="s">
        <v>144</v>
      </c>
      <c r="B139" s="20"/>
      <c r="C139" s="20"/>
      <c r="D139" s="20"/>
      <c r="E139" s="20"/>
      <c r="F139" s="20"/>
      <c r="G139" s="20"/>
      <c r="H139" s="20"/>
      <c r="I139" s="20">
        <v>1</v>
      </c>
      <c r="J139" s="20">
        <v>1</v>
      </c>
      <c r="K139" s="108">
        <v>1</v>
      </c>
      <c r="L139" s="20"/>
      <c r="M139" s="20"/>
      <c r="N139" s="20"/>
      <c r="O139" s="20"/>
      <c r="P139" s="20"/>
      <c r="Q139" s="20"/>
      <c r="R139" s="20"/>
      <c r="S139" s="20"/>
      <c r="T139" s="20"/>
      <c r="U139" s="108"/>
      <c r="V139" s="115">
        <v>1</v>
      </c>
    </row>
    <row r="140" spans="1:22" ht="20.25" customHeight="1">
      <c r="A140" s="63" t="s">
        <v>137</v>
      </c>
      <c r="B140" s="20"/>
      <c r="C140" s="20"/>
      <c r="D140" s="20"/>
      <c r="E140" s="20"/>
      <c r="F140" s="20">
        <v>2</v>
      </c>
      <c r="G140" s="20">
        <v>2</v>
      </c>
      <c r="H140" s="20">
        <v>1</v>
      </c>
      <c r="I140" s="20"/>
      <c r="J140" s="20">
        <v>1</v>
      </c>
      <c r="K140" s="108">
        <v>3</v>
      </c>
      <c r="L140" s="20"/>
      <c r="M140" s="20"/>
      <c r="N140" s="20"/>
      <c r="O140" s="20"/>
      <c r="P140" s="20"/>
      <c r="Q140" s="20"/>
      <c r="R140" s="20">
        <v>1</v>
      </c>
      <c r="S140" s="20">
        <v>1</v>
      </c>
      <c r="T140" s="20">
        <v>2</v>
      </c>
      <c r="U140" s="108">
        <v>2</v>
      </c>
      <c r="V140" s="115">
        <v>5</v>
      </c>
    </row>
    <row r="141" spans="1:22" ht="20.25" customHeight="1" thickBot="1">
      <c r="A141" s="93" t="s">
        <v>132</v>
      </c>
      <c r="B141" s="67"/>
      <c r="C141" s="67"/>
      <c r="D141" s="67"/>
      <c r="E141" s="67">
        <v>3</v>
      </c>
      <c r="F141" s="67">
        <v>2</v>
      </c>
      <c r="G141" s="67">
        <v>5</v>
      </c>
      <c r="H141" s="67">
        <v>4</v>
      </c>
      <c r="I141" s="67">
        <v>2</v>
      </c>
      <c r="J141" s="67">
        <v>6</v>
      </c>
      <c r="K141" s="109">
        <v>11</v>
      </c>
      <c r="L141" s="67"/>
      <c r="M141" s="67"/>
      <c r="N141" s="67"/>
      <c r="O141" s="67"/>
      <c r="P141" s="67"/>
      <c r="Q141" s="67"/>
      <c r="R141" s="67"/>
      <c r="S141" s="67"/>
      <c r="T141" s="67"/>
      <c r="U141" s="109"/>
      <c r="V141" s="116">
        <v>11</v>
      </c>
    </row>
    <row r="142" spans="1:22" ht="20.25" customHeight="1">
      <c r="A142" s="73" t="s">
        <v>126</v>
      </c>
      <c r="B142" s="101">
        <v>1546</v>
      </c>
      <c r="C142" s="101">
        <v>1461</v>
      </c>
      <c r="D142" s="101">
        <v>3007</v>
      </c>
      <c r="E142" s="101">
        <v>7084</v>
      </c>
      <c r="F142" s="101">
        <v>7341</v>
      </c>
      <c r="G142" s="101">
        <v>14425</v>
      </c>
      <c r="H142" s="101">
        <v>10459</v>
      </c>
      <c r="I142" s="101">
        <v>12172</v>
      </c>
      <c r="J142" s="101">
        <v>22631</v>
      </c>
      <c r="K142" s="112">
        <v>40063</v>
      </c>
      <c r="L142" s="101">
        <v>421</v>
      </c>
      <c r="M142" s="101">
        <v>394</v>
      </c>
      <c r="N142" s="101">
        <v>815</v>
      </c>
      <c r="O142" s="101">
        <v>971</v>
      </c>
      <c r="P142" s="101">
        <v>1039</v>
      </c>
      <c r="Q142" s="101">
        <v>2010</v>
      </c>
      <c r="R142" s="101">
        <v>1840</v>
      </c>
      <c r="S142" s="101">
        <v>2068</v>
      </c>
      <c r="T142" s="101">
        <v>3908</v>
      </c>
      <c r="U142" s="112">
        <v>6733</v>
      </c>
      <c r="V142" s="119">
        <v>46796</v>
      </c>
    </row>
    <row r="143" spans="1:22" ht="52" customHeight="1" thickBot="1">
      <c r="A143" s="121"/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</row>
    <row r="144" spans="1:22" ht="20.25" customHeight="1">
      <c r="A144" s="103" t="s">
        <v>177</v>
      </c>
      <c r="B144" s="297" t="s">
        <v>169</v>
      </c>
      <c r="C144" s="298"/>
      <c r="D144" s="298"/>
      <c r="E144" s="298"/>
      <c r="F144" s="298"/>
      <c r="G144" s="298"/>
      <c r="H144" s="298"/>
      <c r="I144" s="298"/>
      <c r="J144" s="299"/>
      <c r="K144" s="313" t="s">
        <v>170</v>
      </c>
      <c r="L144" s="300" t="s">
        <v>171</v>
      </c>
      <c r="M144" s="298"/>
      <c r="N144" s="298"/>
      <c r="O144" s="298"/>
      <c r="P144" s="298"/>
      <c r="Q144" s="298"/>
      <c r="R144" s="298"/>
      <c r="S144" s="298"/>
      <c r="T144" s="299"/>
      <c r="U144" s="305" t="s">
        <v>172</v>
      </c>
      <c r="V144" s="307" t="s">
        <v>126</v>
      </c>
    </row>
    <row r="145" spans="1:22" ht="20.25" customHeight="1">
      <c r="A145" s="63"/>
      <c r="B145" s="309" t="s">
        <v>173</v>
      </c>
      <c r="C145" s="310"/>
      <c r="D145" s="17" t="s">
        <v>50</v>
      </c>
      <c r="E145" s="311" t="s">
        <v>174</v>
      </c>
      <c r="F145" s="312"/>
      <c r="G145" s="310"/>
      <c r="H145" s="311" t="s">
        <v>175</v>
      </c>
      <c r="I145" s="312"/>
      <c r="J145" s="310"/>
      <c r="K145" s="313"/>
      <c r="L145" s="309" t="s">
        <v>173</v>
      </c>
      <c r="M145" s="312"/>
      <c r="N145" s="310"/>
      <c r="O145" s="311" t="s">
        <v>174</v>
      </c>
      <c r="P145" s="312"/>
      <c r="Q145" s="310"/>
      <c r="R145" s="311" t="s">
        <v>175</v>
      </c>
      <c r="S145" s="312"/>
      <c r="T145" s="310"/>
      <c r="U145" s="305"/>
      <c r="V145" s="307"/>
    </row>
    <row r="146" spans="1:22" ht="20.25" customHeight="1">
      <c r="A146" s="65" t="s">
        <v>127</v>
      </c>
      <c r="B146" s="94" t="s">
        <v>1</v>
      </c>
      <c r="C146" s="94" t="s">
        <v>0</v>
      </c>
      <c r="D146" s="94" t="s">
        <v>11</v>
      </c>
      <c r="E146" s="94" t="s">
        <v>1</v>
      </c>
      <c r="F146" s="94" t="s">
        <v>0</v>
      </c>
      <c r="G146" s="94" t="s">
        <v>11</v>
      </c>
      <c r="H146" s="94" t="s">
        <v>1</v>
      </c>
      <c r="I146" s="94" t="s">
        <v>0</v>
      </c>
      <c r="J146" s="94" t="s">
        <v>11</v>
      </c>
      <c r="K146" s="314"/>
      <c r="L146" s="94" t="s">
        <v>1</v>
      </c>
      <c r="M146" s="94" t="s">
        <v>0</v>
      </c>
      <c r="N146" s="94" t="s">
        <v>11</v>
      </c>
      <c r="O146" s="94" t="s">
        <v>1</v>
      </c>
      <c r="P146" s="94" t="s">
        <v>0</v>
      </c>
      <c r="Q146" s="94" t="s">
        <v>11</v>
      </c>
      <c r="R146" s="94" t="s">
        <v>1</v>
      </c>
      <c r="S146" s="94" t="s">
        <v>0</v>
      </c>
      <c r="T146" s="94" t="s">
        <v>11</v>
      </c>
      <c r="U146" s="306"/>
      <c r="V146" s="308"/>
    </row>
    <row r="147" spans="1:22" ht="20.25" customHeight="1">
      <c r="A147" s="13" t="s">
        <v>128</v>
      </c>
      <c r="B147" s="20">
        <v>1097</v>
      </c>
      <c r="C147" s="20">
        <v>989</v>
      </c>
      <c r="D147" s="20">
        <v>2086</v>
      </c>
      <c r="E147" s="20">
        <v>2228</v>
      </c>
      <c r="F147" s="20">
        <v>2244</v>
      </c>
      <c r="G147" s="20">
        <v>4472</v>
      </c>
      <c r="H147" s="20">
        <v>2890</v>
      </c>
      <c r="I147" s="20">
        <v>3246</v>
      </c>
      <c r="J147" s="20">
        <v>6136</v>
      </c>
      <c r="K147" s="108">
        <v>12694</v>
      </c>
      <c r="L147" s="20">
        <v>177</v>
      </c>
      <c r="M147" s="20">
        <v>138</v>
      </c>
      <c r="N147" s="20">
        <v>315</v>
      </c>
      <c r="O147" s="20">
        <v>262</v>
      </c>
      <c r="P147" s="20">
        <v>304</v>
      </c>
      <c r="Q147" s="20">
        <v>566</v>
      </c>
      <c r="R147" s="20">
        <v>366</v>
      </c>
      <c r="S147" s="20">
        <v>390</v>
      </c>
      <c r="T147" s="20">
        <v>756</v>
      </c>
      <c r="U147" s="108">
        <v>1637</v>
      </c>
      <c r="V147" s="115">
        <v>14331</v>
      </c>
    </row>
    <row r="148" spans="1:22" ht="20.25" customHeight="1">
      <c r="A148" s="63" t="s">
        <v>144</v>
      </c>
      <c r="B148" s="20"/>
      <c r="C148" s="20"/>
      <c r="D148" s="20"/>
      <c r="E148" s="20"/>
      <c r="F148" s="20"/>
      <c r="G148" s="20"/>
      <c r="H148" s="20"/>
      <c r="I148" s="20"/>
      <c r="J148" s="20"/>
      <c r="K148" s="108"/>
      <c r="L148" s="20"/>
      <c r="M148" s="20"/>
      <c r="N148" s="20"/>
      <c r="O148" s="20"/>
      <c r="P148" s="20"/>
      <c r="Q148" s="20"/>
      <c r="R148" s="20">
        <v>1</v>
      </c>
      <c r="S148" s="20"/>
      <c r="T148" s="20">
        <v>1</v>
      </c>
      <c r="U148" s="108">
        <v>1</v>
      </c>
      <c r="V148" s="115">
        <v>1</v>
      </c>
    </row>
    <row r="149" spans="1:22" ht="20.25" customHeight="1">
      <c r="A149" s="63" t="s">
        <v>132</v>
      </c>
      <c r="B149" s="20">
        <v>1096</v>
      </c>
      <c r="C149" s="20">
        <v>988</v>
      </c>
      <c r="D149" s="20">
        <v>2084</v>
      </c>
      <c r="E149" s="20">
        <v>2226</v>
      </c>
      <c r="F149" s="20">
        <v>2242</v>
      </c>
      <c r="G149" s="20">
        <v>4468</v>
      </c>
      <c r="H149" s="20">
        <v>2889</v>
      </c>
      <c r="I149" s="20">
        <v>3241</v>
      </c>
      <c r="J149" s="20">
        <v>6130</v>
      </c>
      <c r="K149" s="108">
        <v>12682</v>
      </c>
      <c r="L149" s="20">
        <v>177</v>
      </c>
      <c r="M149" s="20">
        <v>138</v>
      </c>
      <c r="N149" s="20">
        <v>315</v>
      </c>
      <c r="O149" s="20">
        <v>262</v>
      </c>
      <c r="P149" s="20">
        <v>304</v>
      </c>
      <c r="Q149" s="20">
        <v>566</v>
      </c>
      <c r="R149" s="20">
        <v>365</v>
      </c>
      <c r="S149" s="20">
        <v>389</v>
      </c>
      <c r="T149" s="20">
        <v>754</v>
      </c>
      <c r="U149" s="108">
        <v>1635</v>
      </c>
      <c r="V149" s="115">
        <v>14317</v>
      </c>
    </row>
    <row r="150" spans="1:22" ht="20.25" customHeight="1">
      <c r="A150" s="63" t="s">
        <v>133</v>
      </c>
      <c r="B150" s="20">
        <v>1</v>
      </c>
      <c r="C150" s="20">
        <v>1</v>
      </c>
      <c r="D150" s="20">
        <v>2</v>
      </c>
      <c r="E150" s="20">
        <v>2</v>
      </c>
      <c r="F150" s="20">
        <v>2</v>
      </c>
      <c r="G150" s="20">
        <v>4</v>
      </c>
      <c r="H150" s="20">
        <v>1</v>
      </c>
      <c r="I150" s="20">
        <v>5</v>
      </c>
      <c r="J150" s="20">
        <v>6</v>
      </c>
      <c r="K150" s="108">
        <v>12</v>
      </c>
      <c r="L150" s="20"/>
      <c r="M150" s="20"/>
      <c r="N150" s="20"/>
      <c r="O150" s="20"/>
      <c r="P150" s="20"/>
      <c r="Q150" s="20"/>
      <c r="R150" s="20"/>
      <c r="S150" s="20">
        <v>1</v>
      </c>
      <c r="T150" s="20">
        <v>1</v>
      </c>
      <c r="U150" s="108">
        <v>1</v>
      </c>
      <c r="V150" s="115">
        <v>13</v>
      </c>
    </row>
    <row r="151" spans="1:22" ht="20.25" customHeight="1">
      <c r="A151" s="13" t="s">
        <v>134</v>
      </c>
      <c r="B151" s="20">
        <v>401</v>
      </c>
      <c r="C151" s="20">
        <v>367</v>
      </c>
      <c r="D151" s="20">
        <v>768</v>
      </c>
      <c r="E151" s="20">
        <v>3699</v>
      </c>
      <c r="F151" s="20">
        <v>3800</v>
      </c>
      <c r="G151" s="20">
        <v>7499</v>
      </c>
      <c r="H151" s="20">
        <v>4161</v>
      </c>
      <c r="I151" s="20">
        <v>4840</v>
      </c>
      <c r="J151" s="20">
        <v>9001</v>
      </c>
      <c r="K151" s="108">
        <v>17268</v>
      </c>
      <c r="L151" s="20">
        <v>43</v>
      </c>
      <c r="M151" s="20">
        <v>54</v>
      </c>
      <c r="N151" s="20">
        <v>97</v>
      </c>
      <c r="O151" s="20">
        <v>191</v>
      </c>
      <c r="P151" s="20">
        <v>219</v>
      </c>
      <c r="Q151" s="20">
        <v>410</v>
      </c>
      <c r="R151" s="20">
        <v>516</v>
      </c>
      <c r="S151" s="20">
        <v>480</v>
      </c>
      <c r="T151" s="20">
        <v>996</v>
      </c>
      <c r="U151" s="108">
        <v>1503</v>
      </c>
      <c r="V151" s="115">
        <v>18771</v>
      </c>
    </row>
    <row r="152" spans="1:22" ht="20.25" customHeight="1">
      <c r="A152" s="63" t="s">
        <v>129</v>
      </c>
      <c r="B152" s="20"/>
      <c r="C152" s="20"/>
      <c r="D152" s="20"/>
      <c r="E152" s="20">
        <v>1</v>
      </c>
      <c r="F152" s="20"/>
      <c r="G152" s="20">
        <v>1</v>
      </c>
      <c r="H152" s="20"/>
      <c r="I152" s="20"/>
      <c r="J152" s="20"/>
      <c r="K152" s="108">
        <v>1</v>
      </c>
      <c r="L152" s="20"/>
      <c r="M152" s="20"/>
      <c r="N152" s="20"/>
      <c r="O152" s="20"/>
      <c r="P152" s="20"/>
      <c r="Q152" s="20"/>
      <c r="R152" s="20"/>
      <c r="S152" s="20">
        <v>1</v>
      </c>
      <c r="T152" s="20">
        <v>1</v>
      </c>
      <c r="U152" s="108">
        <v>1</v>
      </c>
      <c r="V152" s="115">
        <v>2</v>
      </c>
    </row>
    <row r="153" spans="1:22" ht="20.25" customHeight="1">
      <c r="A153" s="63" t="s">
        <v>132</v>
      </c>
      <c r="B153" s="20">
        <v>401</v>
      </c>
      <c r="C153" s="20">
        <v>367</v>
      </c>
      <c r="D153" s="20">
        <v>768</v>
      </c>
      <c r="E153" s="20">
        <v>3696</v>
      </c>
      <c r="F153" s="20">
        <v>3800</v>
      </c>
      <c r="G153" s="20">
        <v>7496</v>
      </c>
      <c r="H153" s="20">
        <v>4159</v>
      </c>
      <c r="I153" s="20">
        <v>4839</v>
      </c>
      <c r="J153" s="20">
        <v>8998</v>
      </c>
      <c r="K153" s="108">
        <v>17262</v>
      </c>
      <c r="L153" s="20">
        <v>43</v>
      </c>
      <c r="M153" s="20">
        <v>54</v>
      </c>
      <c r="N153" s="20">
        <v>97</v>
      </c>
      <c r="O153" s="20">
        <v>191</v>
      </c>
      <c r="P153" s="20">
        <v>219</v>
      </c>
      <c r="Q153" s="20">
        <v>410</v>
      </c>
      <c r="R153" s="20">
        <v>515</v>
      </c>
      <c r="S153" s="20">
        <v>479</v>
      </c>
      <c r="T153" s="20">
        <v>994</v>
      </c>
      <c r="U153" s="108">
        <v>1501</v>
      </c>
      <c r="V153" s="115">
        <v>18763</v>
      </c>
    </row>
    <row r="154" spans="1:22" ht="20.25" customHeight="1">
      <c r="A154" s="63" t="s">
        <v>133</v>
      </c>
      <c r="B154" s="20"/>
      <c r="C154" s="20"/>
      <c r="D154" s="20"/>
      <c r="E154" s="20">
        <v>2</v>
      </c>
      <c r="F154" s="20"/>
      <c r="G154" s="20">
        <v>2</v>
      </c>
      <c r="H154" s="20">
        <v>2</v>
      </c>
      <c r="I154" s="20">
        <v>1</v>
      </c>
      <c r="J154" s="20">
        <v>3</v>
      </c>
      <c r="K154" s="108">
        <v>5</v>
      </c>
      <c r="L154" s="20"/>
      <c r="M154" s="20"/>
      <c r="N154" s="20"/>
      <c r="O154" s="20"/>
      <c r="P154" s="20"/>
      <c r="Q154" s="20"/>
      <c r="R154" s="20">
        <v>1</v>
      </c>
      <c r="S154" s="20"/>
      <c r="T154" s="20">
        <v>1</v>
      </c>
      <c r="U154" s="108">
        <v>1</v>
      </c>
      <c r="V154" s="115">
        <v>6</v>
      </c>
    </row>
    <row r="155" spans="1:22" ht="20.25" customHeight="1">
      <c r="A155" s="13" t="s">
        <v>135</v>
      </c>
      <c r="B155" s="20">
        <v>111</v>
      </c>
      <c r="C155" s="20">
        <v>113</v>
      </c>
      <c r="D155" s="20">
        <v>224</v>
      </c>
      <c r="E155" s="20">
        <v>599</v>
      </c>
      <c r="F155" s="20">
        <v>590</v>
      </c>
      <c r="G155" s="20">
        <v>1189</v>
      </c>
      <c r="H155" s="20">
        <v>748</v>
      </c>
      <c r="I155" s="20">
        <v>807</v>
      </c>
      <c r="J155" s="20">
        <v>1555</v>
      </c>
      <c r="K155" s="108">
        <v>2968</v>
      </c>
      <c r="L155" s="20">
        <v>24</v>
      </c>
      <c r="M155" s="20">
        <v>15</v>
      </c>
      <c r="N155" s="20">
        <v>39</v>
      </c>
      <c r="O155" s="20">
        <v>41</v>
      </c>
      <c r="P155" s="20">
        <v>40</v>
      </c>
      <c r="Q155" s="20">
        <v>81</v>
      </c>
      <c r="R155" s="20">
        <v>85</v>
      </c>
      <c r="S155" s="20">
        <v>111</v>
      </c>
      <c r="T155" s="20">
        <v>196</v>
      </c>
      <c r="U155" s="108">
        <v>316</v>
      </c>
      <c r="V155" s="115">
        <v>3284</v>
      </c>
    </row>
    <row r="156" spans="1:22" ht="20.25" customHeight="1">
      <c r="A156" s="63" t="s">
        <v>129</v>
      </c>
      <c r="B156" s="20">
        <v>32</v>
      </c>
      <c r="C156" s="20">
        <v>34</v>
      </c>
      <c r="D156" s="20">
        <v>66</v>
      </c>
      <c r="E156" s="20">
        <v>58</v>
      </c>
      <c r="F156" s="20">
        <v>53</v>
      </c>
      <c r="G156" s="20">
        <v>111</v>
      </c>
      <c r="H156" s="20">
        <v>68</v>
      </c>
      <c r="I156" s="20">
        <v>81</v>
      </c>
      <c r="J156" s="20">
        <v>149</v>
      </c>
      <c r="K156" s="108">
        <v>326</v>
      </c>
      <c r="L156" s="20">
        <v>10</v>
      </c>
      <c r="M156" s="20">
        <v>8</v>
      </c>
      <c r="N156" s="20">
        <v>18</v>
      </c>
      <c r="O156" s="20">
        <v>8</v>
      </c>
      <c r="P156" s="20">
        <v>6</v>
      </c>
      <c r="Q156" s="20">
        <v>14</v>
      </c>
      <c r="R156" s="20">
        <v>12</v>
      </c>
      <c r="S156" s="20">
        <v>15</v>
      </c>
      <c r="T156" s="20">
        <v>27</v>
      </c>
      <c r="U156" s="108">
        <v>59</v>
      </c>
      <c r="V156" s="115">
        <v>385</v>
      </c>
    </row>
    <row r="157" spans="1:22" ht="20.25" customHeight="1">
      <c r="A157" s="63" t="s">
        <v>138</v>
      </c>
      <c r="B157" s="20"/>
      <c r="C157" s="20"/>
      <c r="D157" s="20"/>
      <c r="E157" s="20"/>
      <c r="F157" s="20"/>
      <c r="G157" s="20"/>
      <c r="H157" s="20">
        <v>1</v>
      </c>
      <c r="I157" s="20"/>
      <c r="J157" s="20">
        <v>1</v>
      </c>
      <c r="K157" s="108">
        <v>1</v>
      </c>
      <c r="L157" s="20"/>
      <c r="M157" s="20"/>
      <c r="N157" s="20"/>
      <c r="O157" s="20"/>
      <c r="P157" s="20"/>
      <c r="Q157" s="20"/>
      <c r="R157" s="20"/>
      <c r="S157" s="20"/>
      <c r="T157" s="20"/>
      <c r="U157" s="108"/>
      <c r="V157" s="115">
        <v>1</v>
      </c>
    </row>
    <row r="158" spans="1:22" ht="20.25" customHeight="1">
      <c r="A158" s="63" t="s">
        <v>132</v>
      </c>
      <c r="B158" s="20">
        <v>79</v>
      </c>
      <c r="C158" s="20">
        <v>79</v>
      </c>
      <c r="D158" s="20">
        <v>158</v>
      </c>
      <c r="E158" s="20">
        <v>541</v>
      </c>
      <c r="F158" s="20">
        <v>537</v>
      </c>
      <c r="G158" s="20">
        <v>1078</v>
      </c>
      <c r="H158" s="20">
        <v>679</v>
      </c>
      <c r="I158" s="20">
        <v>726</v>
      </c>
      <c r="J158" s="20">
        <v>1405</v>
      </c>
      <c r="K158" s="108">
        <v>2641</v>
      </c>
      <c r="L158" s="20">
        <v>14</v>
      </c>
      <c r="M158" s="20">
        <v>7</v>
      </c>
      <c r="N158" s="20">
        <v>21</v>
      </c>
      <c r="O158" s="20">
        <v>33</v>
      </c>
      <c r="P158" s="20">
        <v>34</v>
      </c>
      <c r="Q158" s="20">
        <v>67</v>
      </c>
      <c r="R158" s="20">
        <v>73</v>
      </c>
      <c r="S158" s="20">
        <v>96</v>
      </c>
      <c r="T158" s="20">
        <v>169</v>
      </c>
      <c r="U158" s="108">
        <v>257</v>
      </c>
      <c r="V158" s="115">
        <v>2898</v>
      </c>
    </row>
    <row r="159" spans="1:22" ht="20.25" customHeight="1">
      <c r="A159" s="13" t="s">
        <v>49</v>
      </c>
      <c r="B159" s="20">
        <v>1</v>
      </c>
      <c r="C159" s="20">
        <v>4</v>
      </c>
      <c r="D159" s="20">
        <v>5</v>
      </c>
      <c r="E159" s="20">
        <v>35</v>
      </c>
      <c r="F159" s="20">
        <v>38</v>
      </c>
      <c r="G159" s="20">
        <v>73</v>
      </c>
      <c r="H159" s="20">
        <v>90</v>
      </c>
      <c r="I159" s="20">
        <v>95</v>
      </c>
      <c r="J159" s="20">
        <v>185</v>
      </c>
      <c r="K159" s="108">
        <v>263</v>
      </c>
      <c r="L159" s="20"/>
      <c r="M159" s="20">
        <v>2</v>
      </c>
      <c r="N159" s="20">
        <v>2</v>
      </c>
      <c r="O159" s="20">
        <v>9</v>
      </c>
      <c r="P159" s="20">
        <v>7</v>
      </c>
      <c r="Q159" s="20">
        <v>16</v>
      </c>
      <c r="R159" s="20">
        <v>29</v>
      </c>
      <c r="S159" s="20">
        <v>27</v>
      </c>
      <c r="T159" s="20">
        <v>56</v>
      </c>
      <c r="U159" s="108">
        <v>74</v>
      </c>
      <c r="V159" s="115">
        <v>337</v>
      </c>
    </row>
    <row r="160" spans="1:22" ht="20.25" customHeight="1">
      <c r="A160" s="63" t="s">
        <v>140</v>
      </c>
      <c r="B160" s="20"/>
      <c r="C160" s="20"/>
      <c r="D160" s="20"/>
      <c r="E160" s="20">
        <v>2</v>
      </c>
      <c r="F160" s="20">
        <v>1</v>
      </c>
      <c r="G160" s="20">
        <v>3</v>
      </c>
      <c r="H160" s="20">
        <v>2</v>
      </c>
      <c r="I160" s="20">
        <v>2</v>
      </c>
      <c r="J160" s="20">
        <v>4</v>
      </c>
      <c r="K160" s="108">
        <v>7</v>
      </c>
      <c r="L160" s="20"/>
      <c r="M160" s="20"/>
      <c r="N160" s="20"/>
      <c r="O160" s="20"/>
      <c r="P160" s="20"/>
      <c r="Q160" s="20"/>
      <c r="R160" s="20"/>
      <c r="S160" s="20">
        <v>2</v>
      </c>
      <c r="T160" s="20">
        <v>2</v>
      </c>
      <c r="U160" s="108">
        <v>2</v>
      </c>
      <c r="V160" s="115">
        <v>9</v>
      </c>
    </row>
    <row r="161" spans="1:22" ht="20.25" customHeight="1">
      <c r="A161" s="63" t="s">
        <v>129</v>
      </c>
      <c r="B161" s="20">
        <v>1</v>
      </c>
      <c r="C161" s="20">
        <v>1</v>
      </c>
      <c r="D161" s="20">
        <v>2</v>
      </c>
      <c r="E161" s="20">
        <v>18</v>
      </c>
      <c r="F161" s="20">
        <v>15</v>
      </c>
      <c r="G161" s="20">
        <v>33</v>
      </c>
      <c r="H161" s="20">
        <v>53</v>
      </c>
      <c r="I161" s="20">
        <v>49</v>
      </c>
      <c r="J161" s="20">
        <v>102</v>
      </c>
      <c r="K161" s="108">
        <v>137</v>
      </c>
      <c r="L161" s="20"/>
      <c r="M161" s="20"/>
      <c r="N161" s="20"/>
      <c r="O161" s="20">
        <v>4</v>
      </c>
      <c r="P161" s="20">
        <v>1</v>
      </c>
      <c r="Q161" s="20">
        <v>5</v>
      </c>
      <c r="R161" s="20">
        <v>10</v>
      </c>
      <c r="S161" s="20">
        <v>8</v>
      </c>
      <c r="T161" s="20">
        <v>18</v>
      </c>
      <c r="U161" s="108">
        <v>23</v>
      </c>
      <c r="V161" s="115">
        <v>160</v>
      </c>
    </row>
    <row r="162" spans="1:22" ht="20.25" customHeight="1">
      <c r="A162" s="63" t="s">
        <v>130</v>
      </c>
      <c r="B162" s="20"/>
      <c r="C162" s="20">
        <v>1</v>
      </c>
      <c r="D162" s="20">
        <v>1</v>
      </c>
      <c r="E162" s="20">
        <v>2</v>
      </c>
      <c r="F162" s="20">
        <v>2</v>
      </c>
      <c r="G162" s="20">
        <v>4</v>
      </c>
      <c r="H162" s="20">
        <v>1</v>
      </c>
      <c r="I162" s="20">
        <v>2</v>
      </c>
      <c r="J162" s="20">
        <v>3</v>
      </c>
      <c r="K162" s="108">
        <v>8</v>
      </c>
      <c r="L162" s="20"/>
      <c r="M162" s="20"/>
      <c r="N162" s="20"/>
      <c r="O162" s="20">
        <v>1</v>
      </c>
      <c r="P162" s="20"/>
      <c r="Q162" s="20">
        <v>1</v>
      </c>
      <c r="R162" s="20">
        <v>3</v>
      </c>
      <c r="S162" s="20">
        <v>4</v>
      </c>
      <c r="T162" s="20">
        <v>7</v>
      </c>
      <c r="U162" s="108">
        <v>8</v>
      </c>
      <c r="V162" s="115">
        <v>16</v>
      </c>
    </row>
    <row r="163" spans="1:22" ht="20.25" customHeight="1">
      <c r="A163" s="63" t="s">
        <v>131</v>
      </c>
      <c r="B163" s="20"/>
      <c r="C163" s="20"/>
      <c r="D163" s="20"/>
      <c r="E163" s="20"/>
      <c r="F163" s="20">
        <v>1</v>
      </c>
      <c r="G163" s="20">
        <v>1</v>
      </c>
      <c r="H163" s="20">
        <v>2</v>
      </c>
      <c r="I163" s="20">
        <v>2</v>
      </c>
      <c r="J163" s="20">
        <v>4</v>
      </c>
      <c r="K163" s="108">
        <v>5</v>
      </c>
      <c r="L163" s="20"/>
      <c r="M163" s="20"/>
      <c r="N163" s="20"/>
      <c r="O163" s="20"/>
      <c r="P163" s="20"/>
      <c r="Q163" s="20"/>
      <c r="R163" s="20"/>
      <c r="S163" s="20"/>
      <c r="T163" s="20"/>
      <c r="U163" s="108"/>
      <c r="V163" s="115">
        <v>5</v>
      </c>
    </row>
    <row r="164" spans="1:22" ht="20.25" customHeight="1">
      <c r="A164" s="63" t="s">
        <v>137</v>
      </c>
      <c r="B164" s="20"/>
      <c r="C164" s="20"/>
      <c r="D164" s="20"/>
      <c r="E164" s="20"/>
      <c r="F164" s="20">
        <v>1</v>
      </c>
      <c r="G164" s="20">
        <v>1</v>
      </c>
      <c r="H164" s="20"/>
      <c r="I164" s="20">
        <v>1</v>
      </c>
      <c r="J164" s="20">
        <v>1</v>
      </c>
      <c r="K164" s="108">
        <v>2</v>
      </c>
      <c r="L164" s="20"/>
      <c r="M164" s="20"/>
      <c r="N164" s="20"/>
      <c r="O164" s="20">
        <v>1</v>
      </c>
      <c r="P164" s="20">
        <v>1</v>
      </c>
      <c r="Q164" s="20">
        <v>2</v>
      </c>
      <c r="R164" s="20"/>
      <c r="S164" s="20"/>
      <c r="T164" s="20"/>
      <c r="U164" s="108">
        <v>2</v>
      </c>
      <c r="V164" s="115">
        <v>4</v>
      </c>
    </row>
    <row r="165" spans="1:22" ht="20.25" customHeight="1">
      <c r="A165" s="63" t="s">
        <v>147</v>
      </c>
      <c r="B165" s="20"/>
      <c r="C165" s="20">
        <v>2</v>
      </c>
      <c r="D165" s="20">
        <v>2</v>
      </c>
      <c r="E165" s="20">
        <v>10</v>
      </c>
      <c r="F165" s="20">
        <v>14</v>
      </c>
      <c r="G165" s="20">
        <v>24</v>
      </c>
      <c r="H165" s="20">
        <v>22</v>
      </c>
      <c r="I165" s="20">
        <v>24</v>
      </c>
      <c r="J165" s="20">
        <v>46</v>
      </c>
      <c r="K165" s="108">
        <v>72</v>
      </c>
      <c r="L165" s="20"/>
      <c r="M165" s="20">
        <v>2</v>
      </c>
      <c r="N165" s="20">
        <v>2</v>
      </c>
      <c r="O165" s="20">
        <v>3</v>
      </c>
      <c r="P165" s="20">
        <v>5</v>
      </c>
      <c r="Q165" s="20">
        <v>8</v>
      </c>
      <c r="R165" s="20">
        <v>16</v>
      </c>
      <c r="S165" s="20">
        <v>12</v>
      </c>
      <c r="T165" s="20">
        <v>28</v>
      </c>
      <c r="U165" s="108">
        <v>38</v>
      </c>
      <c r="V165" s="115">
        <v>110</v>
      </c>
    </row>
    <row r="166" spans="1:22" ht="20.25" customHeight="1">
      <c r="A166" s="63" t="s">
        <v>132</v>
      </c>
      <c r="B166" s="20"/>
      <c r="C166" s="20"/>
      <c r="D166" s="20"/>
      <c r="E166" s="20">
        <v>3</v>
      </c>
      <c r="F166" s="20">
        <v>3</v>
      </c>
      <c r="G166" s="20">
        <v>6</v>
      </c>
      <c r="H166" s="20">
        <v>9</v>
      </c>
      <c r="I166" s="20">
        <v>12</v>
      </c>
      <c r="J166" s="20">
        <v>21</v>
      </c>
      <c r="K166" s="108">
        <v>27</v>
      </c>
      <c r="L166" s="20"/>
      <c r="M166" s="20"/>
      <c r="N166" s="20"/>
      <c r="O166" s="20"/>
      <c r="P166" s="20"/>
      <c r="Q166" s="20"/>
      <c r="R166" s="20"/>
      <c r="S166" s="20">
        <v>1</v>
      </c>
      <c r="T166" s="20">
        <v>1</v>
      </c>
      <c r="U166" s="108">
        <v>1</v>
      </c>
      <c r="V166" s="115">
        <v>28</v>
      </c>
    </row>
    <row r="167" spans="1:22" ht="20.25" customHeight="1">
      <c r="A167" s="63" t="s">
        <v>133</v>
      </c>
      <c r="B167" s="20"/>
      <c r="C167" s="20"/>
      <c r="D167" s="20"/>
      <c r="E167" s="20"/>
      <c r="F167" s="20">
        <v>1</v>
      </c>
      <c r="G167" s="20">
        <v>1</v>
      </c>
      <c r="H167" s="20">
        <v>1</v>
      </c>
      <c r="I167" s="20">
        <v>3</v>
      </c>
      <c r="J167" s="20">
        <v>4</v>
      </c>
      <c r="K167" s="108">
        <v>5</v>
      </c>
      <c r="L167" s="20"/>
      <c r="M167" s="20"/>
      <c r="N167" s="20"/>
      <c r="O167" s="20"/>
      <c r="P167" s="20"/>
      <c r="Q167" s="20"/>
      <c r="R167" s="20"/>
      <c r="S167" s="20"/>
      <c r="T167" s="20"/>
      <c r="U167" s="108"/>
      <c r="V167" s="115">
        <v>5</v>
      </c>
    </row>
    <row r="168" spans="1:22" ht="20.25" customHeight="1">
      <c r="A168" s="63" t="s">
        <v>153</v>
      </c>
      <c r="B168" s="20">
        <v>422</v>
      </c>
      <c r="C168" s="20">
        <v>431</v>
      </c>
      <c r="D168" s="20">
        <v>853</v>
      </c>
      <c r="E168" s="20">
        <v>760</v>
      </c>
      <c r="F168" s="20">
        <v>798</v>
      </c>
      <c r="G168" s="20">
        <v>1558</v>
      </c>
      <c r="H168" s="20">
        <v>1216</v>
      </c>
      <c r="I168" s="20">
        <v>1645</v>
      </c>
      <c r="J168" s="20">
        <v>2861</v>
      </c>
      <c r="K168" s="108">
        <v>5272</v>
      </c>
      <c r="L168" s="20">
        <v>66</v>
      </c>
      <c r="M168" s="20">
        <v>56</v>
      </c>
      <c r="N168" s="20">
        <v>122</v>
      </c>
      <c r="O168" s="20">
        <v>90</v>
      </c>
      <c r="P168" s="20">
        <v>109</v>
      </c>
      <c r="Q168" s="20">
        <v>199</v>
      </c>
      <c r="R168" s="20">
        <v>173</v>
      </c>
      <c r="S168" s="20">
        <v>178</v>
      </c>
      <c r="T168" s="20">
        <v>351</v>
      </c>
      <c r="U168" s="108">
        <v>672</v>
      </c>
      <c r="V168" s="115">
        <v>5944</v>
      </c>
    </row>
    <row r="169" spans="1:22" ht="20.25" customHeight="1">
      <c r="A169" s="63" t="s">
        <v>129</v>
      </c>
      <c r="B169" s="20">
        <v>1</v>
      </c>
      <c r="C169" s="20">
        <v>1</v>
      </c>
      <c r="D169" s="20">
        <v>2</v>
      </c>
      <c r="E169" s="20"/>
      <c r="F169" s="20"/>
      <c r="G169" s="20"/>
      <c r="H169" s="20"/>
      <c r="I169" s="20">
        <v>1</v>
      </c>
      <c r="J169" s="20">
        <v>1</v>
      </c>
      <c r="K169" s="108">
        <v>3</v>
      </c>
      <c r="L169" s="20"/>
      <c r="M169" s="20"/>
      <c r="N169" s="20"/>
      <c r="O169" s="20"/>
      <c r="P169" s="20"/>
      <c r="Q169" s="20"/>
      <c r="R169" s="20"/>
      <c r="S169" s="20"/>
      <c r="T169" s="20"/>
      <c r="U169" s="108"/>
      <c r="V169" s="115">
        <v>3</v>
      </c>
    </row>
    <row r="170" spans="1:22" ht="20.25" customHeight="1">
      <c r="A170" s="63" t="s">
        <v>144</v>
      </c>
      <c r="B170" s="20">
        <v>4</v>
      </c>
      <c r="C170" s="20">
        <v>4</v>
      </c>
      <c r="D170" s="20">
        <v>8</v>
      </c>
      <c r="E170" s="20">
        <v>3</v>
      </c>
      <c r="F170" s="20">
        <v>1</v>
      </c>
      <c r="G170" s="20">
        <v>4</v>
      </c>
      <c r="H170" s="20">
        <v>3</v>
      </c>
      <c r="I170" s="20">
        <v>2</v>
      </c>
      <c r="J170" s="20">
        <v>5</v>
      </c>
      <c r="K170" s="108">
        <v>17</v>
      </c>
      <c r="L170" s="20"/>
      <c r="M170" s="20"/>
      <c r="N170" s="20"/>
      <c r="O170" s="20"/>
      <c r="P170" s="20">
        <v>2</v>
      </c>
      <c r="Q170" s="20">
        <v>2</v>
      </c>
      <c r="R170" s="20"/>
      <c r="S170" s="20"/>
      <c r="T170" s="20"/>
      <c r="U170" s="108">
        <v>2</v>
      </c>
      <c r="V170" s="115">
        <v>19</v>
      </c>
    </row>
    <row r="171" spans="1:22" ht="20.25" customHeight="1">
      <c r="A171" s="63" t="s">
        <v>132</v>
      </c>
      <c r="B171" s="20">
        <v>416</v>
      </c>
      <c r="C171" s="20">
        <v>424</v>
      </c>
      <c r="D171" s="20">
        <v>840</v>
      </c>
      <c r="E171" s="20">
        <v>757</v>
      </c>
      <c r="F171" s="20">
        <v>796</v>
      </c>
      <c r="G171" s="20">
        <v>1553</v>
      </c>
      <c r="H171" s="20">
        <v>1213</v>
      </c>
      <c r="I171" s="20">
        <v>1642</v>
      </c>
      <c r="J171" s="20">
        <v>2855</v>
      </c>
      <c r="K171" s="108">
        <v>5248</v>
      </c>
      <c r="L171" s="20">
        <v>66</v>
      </c>
      <c r="M171" s="20">
        <v>56</v>
      </c>
      <c r="N171" s="20">
        <v>122</v>
      </c>
      <c r="O171" s="20">
        <v>90</v>
      </c>
      <c r="P171" s="20">
        <v>107</v>
      </c>
      <c r="Q171" s="20">
        <v>197</v>
      </c>
      <c r="R171" s="20">
        <v>173</v>
      </c>
      <c r="S171" s="20">
        <v>177</v>
      </c>
      <c r="T171" s="20">
        <v>350</v>
      </c>
      <c r="U171" s="108">
        <v>669</v>
      </c>
      <c r="V171" s="115">
        <v>5917</v>
      </c>
    </row>
    <row r="172" spans="1:22" ht="20.25" customHeight="1">
      <c r="A172" s="63" t="s">
        <v>133</v>
      </c>
      <c r="B172" s="20">
        <v>1</v>
      </c>
      <c r="C172" s="20">
        <v>2</v>
      </c>
      <c r="D172" s="20">
        <v>3</v>
      </c>
      <c r="E172" s="20"/>
      <c r="F172" s="20">
        <v>1</v>
      </c>
      <c r="G172" s="20">
        <v>1</v>
      </c>
      <c r="H172" s="20"/>
      <c r="I172" s="20"/>
      <c r="J172" s="20"/>
      <c r="K172" s="108">
        <v>4</v>
      </c>
      <c r="L172" s="20"/>
      <c r="M172" s="20"/>
      <c r="N172" s="20"/>
      <c r="O172" s="20"/>
      <c r="P172" s="20"/>
      <c r="Q172" s="20"/>
      <c r="R172" s="20"/>
      <c r="S172" s="20">
        <v>1</v>
      </c>
      <c r="T172" s="20">
        <v>1</v>
      </c>
      <c r="U172" s="108">
        <v>1</v>
      </c>
      <c r="V172" s="115">
        <v>5</v>
      </c>
    </row>
    <row r="173" spans="1:22" ht="20.25" customHeight="1">
      <c r="A173" s="13" t="s">
        <v>154</v>
      </c>
      <c r="B173" s="20">
        <v>94</v>
      </c>
      <c r="C173" s="20">
        <v>99</v>
      </c>
      <c r="D173" s="20">
        <v>193</v>
      </c>
      <c r="E173" s="20">
        <v>474</v>
      </c>
      <c r="F173" s="20">
        <v>429</v>
      </c>
      <c r="G173" s="20">
        <v>903</v>
      </c>
      <c r="H173" s="20">
        <v>675</v>
      </c>
      <c r="I173" s="20">
        <v>695</v>
      </c>
      <c r="J173" s="20">
        <v>1370</v>
      </c>
      <c r="K173" s="108">
        <v>2466</v>
      </c>
      <c r="L173" s="20">
        <v>23</v>
      </c>
      <c r="M173" s="20">
        <v>19</v>
      </c>
      <c r="N173" s="20">
        <v>42</v>
      </c>
      <c r="O173" s="20">
        <v>83</v>
      </c>
      <c r="P173" s="20">
        <v>73</v>
      </c>
      <c r="Q173" s="20">
        <v>156</v>
      </c>
      <c r="R173" s="20">
        <v>201</v>
      </c>
      <c r="S173" s="20">
        <v>199</v>
      </c>
      <c r="T173" s="20">
        <v>400</v>
      </c>
      <c r="U173" s="108">
        <v>598</v>
      </c>
      <c r="V173" s="115">
        <v>3064</v>
      </c>
    </row>
    <row r="174" spans="1:22" ht="20.25" customHeight="1">
      <c r="A174" s="63" t="s">
        <v>140</v>
      </c>
      <c r="B174" s="20">
        <v>2</v>
      </c>
      <c r="C174" s="20">
        <v>1</v>
      </c>
      <c r="D174" s="20">
        <v>3</v>
      </c>
      <c r="E174" s="20">
        <v>6</v>
      </c>
      <c r="F174" s="20">
        <v>5</v>
      </c>
      <c r="G174" s="20">
        <v>11</v>
      </c>
      <c r="H174" s="20">
        <v>13</v>
      </c>
      <c r="I174" s="20">
        <v>4</v>
      </c>
      <c r="J174" s="20">
        <v>17</v>
      </c>
      <c r="K174" s="108">
        <v>31</v>
      </c>
      <c r="L174" s="20">
        <v>2</v>
      </c>
      <c r="M174" s="20">
        <v>1</v>
      </c>
      <c r="N174" s="20">
        <v>3</v>
      </c>
      <c r="O174" s="20">
        <v>1</v>
      </c>
      <c r="P174" s="20">
        <v>1</v>
      </c>
      <c r="Q174" s="20">
        <v>2</v>
      </c>
      <c r="R174" s="20"/>
      <c r="S174" s="20">
        <v>6</v>
      </c>
      <c r="T174" s="20">
        <v>6</v>
      </c>
      <c r="U174" s="108">
        <v>11</v>
      </c>
      <c r="V174" s="115">
        <v>42</v>
      </c>
    </row>
    <row r="175" spans="1:22" ht="20.25" customHeight="1">
      <c r="A175" s="63" t="s">
        <v>129</v>
      </c>
      <c r="B175" s="20">
        <v>82</v>
      </c>
      <c r="C175" s="20">
        <v>90</v>
      </c>
      <c r="D175" s="20">
        <v>172</v>
      </c>
      <c r="E175" s="20">
        <v>450</v>
      </c>
      <c r="F175" s="20">
        <v>405</v>
      </c>
      <c r="G175" s="20">
        <v>855</v>
      </c>
      <c r="H175" s="20">
        <v>647</v>
      </c>
      <c r="I175" s="20">
        <v>681</v>
      </c>
      <c r="J175" s="20">
        <v>1328</v>
      </c>
      <c r="K175" s="108">
        <v>2355</v>
      </c>
      <c r="L175" s="20">
        <v>21</v>
      </c>
      <c r="M175" s="20">
        <v>18</v>
      </c>
      <c r="N175" s="20">
        <v>39</v>
      </c>
      <c r="O175" s="20">
        <v>81</v>
      </c>
      <c r="P175" s="20">
        <v>70</v>
      </c>
      <c r="Q175" s="20">
        <v>151</v>
      </c>
      <c r="R175" s="20">
        <v>197</v>
      </c>
      <c r="S175" s="20">
        <v>191</v>
      </c>
      <c r="T175" s="20">
        <v>388</v>
      </c>
      <c r="U175" s="108">
        <v>578</v>
      </c>
      <c r="V175" s="115">
        <v>2933</v>
      </c>
    </row>
    <row r="176" spans="1:22" ht="20.25" customHeight="1">
      <c r="A176" s="63" t="s">
        <v>137</v>
      </c>
      <c r="B176" s="20">
        <v>10</v>
      </c>
      <c r="C176" s="20">
        <v>8</v>
      </c>
      <c r="D176" s="20">
        <v>18</v>
      </c>
      <c r="E176" s="20">
        <v>17</v>
      </c>
      <c r="F176" s="20">
        <v>19</v>
      </c>
      <c r="G176" s="20">
        <v>36</v>
      </c>
      <c r="H176" s="20">
        <v>15</v>
      </c>
      <c r="I176" s="20">
        <v>9</v>
      </c>
      <c r="J176" s="20">
        <v>24</v>
      </c>
      <c r="K176" s="108">
        <v>78</v>
      </c>
      <c r="L176" s="20"/>
      <c r="M176" s="20"/>
      <c r="N176" s="20"/>
      <c r="O176" s="20">
        <v>1</v>
      </c>
      <c r="P176" s="20">
        <v>2</v>
      </c>
      <c r="Q176" s="20">
        <v>3</v>
      </c>
      <c r="R176" s="20">
        <v>4</v>
      </c>
      <c r="S176" s="20">
        <v>2</v>
      </c>
      <c r="T176" s="20">
        <v>6</v>
      </c>
      <c r="U176" s="108">
        <v>9</v>
      </c>
      <c r="V176" s="115">
        <v>87</v>
      </c>
    </row>
    <row r="177" spans="1:22" ht="20.25" customHeight="1">
      <c r="A177" s="63" t="s">
        <v>132</v>
      </c>
      <c r="B177" s="20"/>
      <c r="C177" s="20"/>
      <c r="D177" s="20"/>
      <c r="E177" s="20">
        <v>1</v>
      </c>
      <c r="F177" s="20"/>
      <c r="G177" s="20">
        <v>1</v>
      </c>
      <c r="H177" s="20"/>
      <c r="I177" s="20">
        <v>1</v>
      </c>
      <c r="J177" s="20">
        <v>1</v>
      </c>
      <c r="K177" s="108">
        <v>2</v>
      </c>
      <c r="L177" s="20"/>
      <c r="M177" s="20"/>
      <c r="N177" s="20"/>
      <c r="O177" s="20"/>
      <c r="P177" s="20"/>
      <c r="Q177" s="20"/>
      <c r="R177" s="20"/>
      <c r="S177" s="20"/>
      <c r="T177" s="20"/>
      <c r="U177" s="108"/>
      <c r="V177" s="115">
        <v>2</v>
      </c>
    </row>
    <row r="178" spans="1:22" ht="20.25" customHeight="1">
      <c r="A178" s="63" t="s">
        <v>155</v>
      </c>
      <c r="B178" s="20">
        <v>72</v>
      </c>
      <c r="C178" s="20">
        <v>64</v>
      </c>
      <c r="D178" s="20">
        <v>136</v>
      </c>
      <c r="E178" s="20">
        <v>546</v>
      </c>
      <c r="F178" s="20">
        <v>551</v>
      </c>
      <c r="G178" s="20">
        <v>1097</v>
      </c>
      <c r="H178" s="20">
        <v>666</v>
      </c>
      <c r="I178" s="20">
        <v>606</v>
      </c>
      <c r="J178" s="20">
        <v>1272</v>
      </c>
      <c r="K178" s="108">
        <v>2505</v>
      </c>
      <c r="L178" s="20">
        <v>26</v>
      </c>
      <c r="M178" s="20">
        <v>30</v>
      </c>
      <c r="N178" s="20">
        <v>56</v>
      </c>
      <c r="O178" s="20">
        <v>78</v>
      </c>
      <c r="P178" s="20">
        <v>77</v>
      </c>
      <c r="Q178" s="20">
        <v>155</v>
      </c>
      <c r="R178" s="20">
        <v>170</v>
      </c>
      <c r="S178" s="20">
        <v>154</v>
      </c>
      <c r="T178" s="20">
        <v>324</v>
      </c>
      <c r="U178" s="108">
        <v>535</v>
      </c>
      <c r="V178" s="115">
        <v>3040</v>
      </c>
    </row>
    <row r="179" spans="1:22" ht="20.25" customHeight="1">
      <c r="A179" s="63" t="s">
        <v>140</v>
      </c>
      <c r="B179" s="20"/>
      <c r="C179" s="20"/>
      <c r="D179" s="20"/>
      <c r="E179" s="20"/>
      <c r="F179" s="20"/>
      <c r="G179" s="20"/>
      <c r="H179" s="20">
        <v>1</v>
      </c>
      <c r="I179" s="20"/>
      <c r="J179" s="20">
        <v>1</v>
      </c>
      <c r="K179" s="108">
        <v>1</v>
      </c>
      <c r="L179" s="20"/>
      <c r="M179" s="20"/>
      <c r="N179" s="20"/>
      <c r="O179" s="20"/>
      <c r="P179" s="20"/>
      <c r="Q179" s="43"/>
      <c r="R179" s="20"/>
      <c r="S179" s="20"/>
      <c r="T179" s="20"/>
      <c r="U179" s="108"/>
      <c r="V179" s="115">
        <v>1</v>
      </c>
    </row>
    <row r="180" spans="1:22" ht="20.25" customHeight="1">
      <c r="A180" s="63" t="s">
        <v>129</v>
      </c>
      <c r="B180" s="20">
        <v>64</v>
      </c>
      <c r="C180" s="20">
        <v>53</v>
      </c>
      <c r="D180" s="20">
        <v>117</v>
      </c>
      <c r="E180" s="20">
        <v>533</v>
      </c>
      <c r="F180" s="20">
        <v>540</v>
      </c>
      <c r="G180" s="20">
        <v>1073</v>
      </c>
      <c r="H180" s="20">
        <v>651</v>
      </c>
      <c r="I180" s="20">
        <v>591</v>
      </c>
      <c r="J180" s="20">
        <v>1242</v>
      </c>
      <c r="K180" s="108">
        <v>2432</v>
      </c>
      <c r="L180" s="20">
        <v>24</v>
      </c>
      <c r="M180" s="20">
        <v>28</v>
      </c>
      <c r="N180" s="20">
        <v>52</v>
      </c>
      <c r="O180" s="20">
        <v>76</v>
      </c>
      <c r="P180" s="20">
        <v>74</v>
      </c>
      <c r="Q180" s="20">
        <v>150</v>
      </c>
      <c r="R180" s="20">
        <v>162</v>
      </c>
      <c r="S180" s="20">
        <v>144</v>
      </c>
      <c r="T180" s="20">
        <v>306</v>
      </c>
      <c r="U180" s="108">
        <v>508</v>
      </c>
      <c r="V180" s="115">
        <v>2940</v>
      </c>
    </row>
    <row r="181" spans="1:22" ht="20.25" customHeight="1">
      <c r="A181" s="63" t="s">
        <v>144</v>
      </c>
      <c r="B181" s="20"/>
      <c r="C181" s="20">
        <v>1</v>
      </c>
      <c r="D181" s="20">
        <v>1</v>
      </c>
      <c r="E181" s="20"/>
      <c r="F181" s="20"/>
      <c r="G181" s="20"/>
      <c r="H181" s="20"/>
      <c r="I181" s="20"/>
      <c r="J181" s="20"/>
      <c r="K181" s="108">
        <v>1</v>
      </c>
      <c r="L181" s="20"/>
      <c r="M181" s="20"/>
      <c r="N181" s="20"/>
      <c r="O181" s="20"/>
      <c r="P181" s="20"/>
      <c r="Q181" s="20"/>
      <c r="R181" s="20"/>
      <c r="S181" s="20"/>
      <c r="T181" s="20"/>
      <c r="U181" s="108"/>
      <c r="V181" s="115">
        <v>1</v>
      </c>
    </row>
    <row r="182" spans="1:22" ht="20.25" customHeight="1">
      <c r="A182" s="63" t="s">
        <v>137</v>
      </c>
      <c r="B182" s="20"/>
      <c r="C182" s="20">
        <v>1</v>
      </c>
      <c r="D182" s="20">
        <v>1</v>
      </c>
      <c r="E182" s="20">
        <v>1</v>
      </c>
      <c r="F182" s="20">
        <v>1</v>
      </c>
      <c r="G182" s="20">
        <v>2</v>
      </c>
      <c r="H182" s="20">
        <v>1</v>
      </c>
      <c r="I182" s="20">
        <v>1</v>
      </c>
      <c r="J182" s="20">
        <v>2</v>
      </c>
      <c r="K182" s="108">
        <v>5</v>
      </c>
      <c r="L182" s="20"/>
      <c r="M182" s="20"/>
      <c r="N182" s="20"/>
      <c r="O182" s="20"/>
      <c r="P182" s="20"/>
      <c r="Q182" s="20"/>
      <c r="R182" s="20"/>
      <c r="S182" s="20"/>
      <c r="T182" s="20"/>
      <c r="U182" s="108"/>
      <c r="V182" s="115">
        <v>5</v>
      </c>
    </row>
    <row r="183" spans="1:22" ht="20.25" customHeight="1">
      <c r="A183" s="63" t="s">
        <v>132</v>
      </c>
      <c r="B183" s="20">
        <v>8</v>
      </c>
      <c r="C183" s="20">
        <v>9</v>
      </c>
      <c r="D183" s="20">
        <v>17</v>
      </c>
      <c r="E183" s="20">
        <v>12</v>
      </c>
      <c r="F183" s="20">
        <v>10</v>
      </c>
      <c r="G183" s="20">
        <v>22</v>
      </c>
      <c r="H183" s="20">
        <v>13</v>
      </c>
      <c r="I183" s="20">
        <v>14</v>
      </c>
      <c r="J183" s="20">
        <v>27</v>
      </c>
      <c r="K183" s="108">
        <v>66</v>
      </c>
      <c r="L183" s="20">
        <v>2</v>
      </c>
      <c r="M183" s="20">
        <v>2</v>
      </c>
      <c r="N183" s="20">
        <v>4</v>
      </c>
      <c r="O183" s="20">
        <v>2</v>
      </c>
      <c r="P183" s="20">
        <v>3</v>
      </c>
      <c r="Q183" s="20">
        <v>5</v>
      </c>
      <c r="R183" s="20">
        <v>8</v>
      </c>
      <c r="S183" s="20">
        <v>10</v>
      </c>
      <c r="T183" s="20">
        <v>18</v>
      </c>
      <c r="U183" s="108">
        <v>27</v>
      </c>
      <c r="V183" s="115">
        <v>93</v>
      </c>
    </row>
    <row r="184" spans="1:22" ht="20.25" customHeight="1">
      <c r="A184" s="13" t="s">
        <v>156</v>
      </c>
      <c r="B184" s="20">
        <v>72</v>
      </c>
      <c r="C184" s="20">
        <v>59</v>
      </c>
      <c r="D184" s="20">
        <v>131</v>
      </c>
      <c r="E184" s="20">
        <v>257</v>
      </c>
      <c r="F184" s="20">
        <v>299</v>
      </c>
      <c r="G184" s="20">
        <v>556</v>
      </c>
      <c r="H184" s="20">
        <v>570</v>
      </c>
      <c r="I184" s="20">
        <v>562</v>
      </c>
      <c r="J184" s="20">
        <v>1132</v>
      </c>
      <c r="K184" s="108">
        <v>1819</v>
      </c>
      <c r="L184" s="20">
        <v>48</v>
      </c>
      <c r="M184" s="20">
        <v>51</v>
      </c>
      <c r="N184" s="20">
        <v>99</v>
      </c>
      <c r="O184" s="20">
        <v>94</v>
      </c>
      <c r="P184" s="20">
        <v>93</v>
      </c>
      <c r="Q184" s="20">
        <v>187</v>
      </c>
      <c r="R184" s="20">
        <v>249</v>
      </c>
      <c r="S184" s="20">
        <v>304</v>
      </c>
      <c r="T184" s="20">
        <v>553</v>
      </c>
      <c r="U184" s="108">
        <v>839</v>
      </c>
      <c r="V184" s="115">
        <v>2658</v>
      </c>
    </row>
    <row r="185" spans="1:22" ht="20.25" customHeight="1">
      <c r="A185" s="63" t="s">
        <v>140</v>
      </c>
      <c r="B185" s="20">
        <v>8</v>
      </c>
      <c r="C185" s="20">
        <v>9</v>
      </c>
      <c r="D185" s="20">
        <v>17</v>
      </c>
      <c r="E185" s="20">
        <v>47</v>
      </c>
      <c r="F185" s="20">
        <v>43</v>
      </c>
      <c r="G185" s="20">
        <v>90</v>
      </c>
      <c r="H185" s="20">
        <v>82</v>
      </c>
      <c r="I185" s="20">
        <v>71</v>
      </c>
      <c r="J185" s="20">
        <v>153</v>
      </c>
      <c r="K185" s="108">
        <v>260</v>
      </c>
      <c r="L185" s="20">
        <v>17</v>
      </c>
      <c r="M185" s="20">
        <v>13</v>
      </c>
      <c r="N185" s="20">
        <v>30</v>
      </c>
      <c r="O185" s="20">
        <v>22</v>
      </c>
      <c r="P185" s="20">
        <v>14</v>
      </c>
      <c r="Q185" s="20">
        <v>36</v>
      </c>
      <c r="R185" s="20">
        <v>55</v>
      </c>
      <c r="S185" s="20">
        <v>38</v>
      </c>
      <c r="T185" s="20">
        <v>93</v>
      </c>
      <c r="U185" s="108">
        <v>159</v>
      </c>
      <c r="V185" s="115">
        <v>419</v>
      </c>
    </row>
    <row r="186" spans="1:22" ht="20.25" customHeight="1">
      <c r="A186" s="63" t="s">
        <v>129</v>
      </c>
      <c r="B186" s="20">
        <v>51</v>
      </c>
      <c r="C186" s="20">
        <v>32</v>
      </c>
      <c r="D186" s="20">
        <v>83</v>
      </c>
      <c r="E186" s="20">
        <v>146</v>
      </c>
      <c r="F186" s="20">
        <v>199</v>
      </c>
      <c r="G186" s="20">
        <v>345</v>
      </c>
      <c r="H186" s="20">
        <v>403</v>
      </c>
      <c r="I186" s="20">
        <v>400</v>
      </c>
      <c r="J186" s="20">
        <v>803</v>
      </c>
      <c r="K186" s="108">
        <v>1231</v>
      </c>
      <c r="L186" s="20">
        <v>23</v>
      </c>
      <c r="M186" s="20">
        <v>29</v>
      </c>
      <c r="N186" s="20">
        <v>52</v>
      </c>
      <c r="O186" s="20">
        <v>49</v>
      </c>
      <c r="P186" s="20">
        <v>64</v>
      </c>
      <c r="Q186" s="20">
        <v>113</v>
      </c>
      <c r="R186" s="20">
        <v>164</v>
      </c>
      <c r="S186" s="20">
        <v>237</v>
      </c>
      <c r="T186" s="20">
        <v>401</v>
      </c>
      <c r="U186" s="108">
        <v>566</v>
      </c>
      <c r="V186" s="115">
        <v>1797</v>
      </c>
    </row>
    <row r="187" spans="1:22" ht="20.25" customHeight="1">
      <c r="A187" s="63" t="s">
        <v>130</v>
      </c>
      <c r="B187" s="20"/>
      <c r="C187" s="20"/>
      <c r="D187" s="20"/>
      <c r="E187" s="20">
        <v>1</v>
      </c>
      <c r="F187" s="20">
        <v>1</v>
      </c>
      <c r="G187" s="20">
        <v>2</v>
      </c>
      <c r="H187" s="20"/>
      <c r="I187" s="20">
        <v>1</v>
      </c>
      <c r="J187" s="20">
        <v>1</v>
      </c>
      <c r="K187" s="108">
        <v>3</v>
      </c>
      <c r="L187" s="20"/>
      <c r="M187" s="20"/>
      <c r="N187" s="20"/>
      <c r="O187" s="20"/>
      <c r="P187" s="20"/>
      <c r="Q187" s="20"/>
      <c r="R187" s="20"/>
      <c r="S187" s="20"/>
      <c r="T187" s="20"/>
      <c r="U187" s="108"/>
      <c r="V187" s="115">
        <v>3</v>
      </c>
    </row>
    <row r="188" spans="1:22" ht="20.25" customHeight="1">
      <c r="A188" s="63" t="s">
        <v>131</v>
      </c>
      <c r="B188" s="20"/>
      <c r="C188" s="20"/>
      <c r="D188" s="20"/>
      <c r="E188" s="20">
        <v>4</v>
      </c>
      <c r="F188" s="20">
        <v>2</v>
      </c>
      <c r="G188" s="20">
        <v>6</v>
      </c>
      <c r="H188" s="20">
        <v>3</v>
      </c>
      <c r="I188" s="20"/>
      <c r="J188" s="20">
        <v>3</v>
      </c>
      <c r="K188" s="108">
        <v>9</v>
      </c>
      <c r="L188" s="20"/>
      <c r="M188" s="20"/>
      <c r="N188" s="20"/>
      <c r="O188" s="20"/>
      <c r="P188" s="20"/>
      <c r="Q188" s="20"/>
      <c r="R188" s="20">
        <v>1</v>
      </c>
      <c r="S188" s="20">
        <v>2</v>
      </c>
      <c r="T188" s="20">
        <v>3</v>
      </c>
      <c r="U188" s="108">
        <v>3</v>
      </c>
      <c r="V188" s="115">
        <v>12</v>
      </c>
    </row>
    <row r="189" spans="1:22" ht="20" customHeight="1">
      <c r="A189" s="63" t="s">
        <v>137</v>
      </c>
      <c r="B189" s="20">
        <v>11</v>
      </c>
      <c r="C189" s="20">
        <v>16</v>
      </c>
      <c r="D189" s="20">
        <v>27</v>
      </c>
      <c r="E189" s="20">
        <v>45</v>
      </c>
      <c r="F189" s="20">
        <v>35</v>
      </c>
      <c r="G189" s="20">
        <v>80</v>
      </c>
      <c r="H189" s="20">
        <v>38</v>
      </c>
      <c r="I189" s="20">
        <v>33</v>
      </c>
      <c r="J189" s="20">
        <v>71</v>
      </c>
      <c r="K189" s="108">
        <v>178</v>
      </c>
      <c r="L189" s="20">
        <v>6</v>
      </c>
      <c r="M189" s="20">
        <v>9</v>
      </c>
      <c r="N189" s="20">
        <v>15</v>
      </c>
      <c r="O189" s="20">
        <v>16</v>
      </c>
      <c r="P189" s="20">
        <v>12</v>
      </c>
      <c r="Q189" s="20">
        <v>28</v>
      </c>
      <c r="R189" s="20">
        <v>18</v>
      </c>
      <c r="S189" s="20">
        <v>16</v>
      </c>
      <c r="T189" s="20">
        <v>34</v>
      </c>
      <c r="U189" s="108">
        <v>77</v>
      </c>
      <c r="V189" s="115">
        <v>255</v>
      </c>
    </row>
    <row r="190" spans="1:22" ht="20" customHeight="1">
      <c r="A190" s="63" t="s">
        <v>147</v>
      </c>
      <c r="B190" s="20">
        <v>2</v>
      </c>
      <c r="C190" s="20">
        <v>2</v>
      </c>
      <c r="D190" s="20">
        <v>4</v>
      </c>
      <c r="E190" s="20">
        <v>14</v>
      </c>
      <c r="F190" s="20">
        <v>18</v>
      </c>
      <c r="G190" s="20">
        <v>32</v>
      </c>
      <c r="H190" s="20">
        <v>42</v>
      </c>
      <c r="I190" s="20">
        <v>54</v>
      </c>
      <c r="J190" s="20">
        <v>96</v>
      </c>
      <c r="K190" s="108">
        <v>132</v>
      </c>
      <c r="L190" s="20">
        <v>2</v>
      </c>
      <c r="M190" s="20"/>
      <c r="N190" s="20">
        <v>2</v>
      </c>
      <c r="O190" s="20">
        <v>7</v>
      </c>
      <c r="P190" s="20">
        <v>2</v>
      </c>
      <c r="Q190" s="20">
        <v>9</v>
      </c>
      <c r="R190" s="20">
        <v>10</v>
      </c>
      <c r="S190" s="20">
        <v>10</v>
      </c>
      <c r="T190" s="20">
        <v>20</v>
      </c>
      <c r="U190" s="108">
        <v>31</v>
      </c>
      <c r="V190" s="115">
        <v>163</v>
      </c>
    </row>
    <row r="191" spans="1:22" ht="20" customHeight="1">
      <c r="A191" s="63" t="s">
        <v>132</v>
      </c>
      <c r="B191" s="20"/>
      <c r="C191" s="20"/>
      <c r="D191" s="20"/>
      <c r="E191" s="20"/>
      <c r="F191" s="20">
        <v>1</v>
      </c>
      <c r="G191" s="20">
        <v>1</v>
      </c>
      <c r="H191" s="20">
        <v>2</v>
      </c>
      <c r="I191" s="20">
        <v>3</v>
      </c>
      <c r="J191" s="20">
        <v>5</v>
      </c>
      <c r="K191" s="108">
        <v>6</v>
      </c>
      <c r="L191" s="20"/>
      <c r="M191" s="20"/>
      <c r="N191" s="20"/>
      <c r="O191" s="20"/>
      <c r="P191" s="20"/>
      <c r="Q191" s="20"/>
      <c r="R191" s="20">
        <v>1</v>
      </c>
      <c r="S191" s="20"/>
      <c r="T191" s="20">
        <v>1</v>
      </c>
      <c r="U191" s="108">
        <v>1</v>
      </c>
      <c r="V191" s="115">
        <v>7</v>
      </c>
    </row>
    <row r="192" spans="1:22" ht="20.25" customHeight="1">
      <c r="A192" s="63" t="s">
        <v>133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108"/>
      <c r="L192" s="20"/>
      <c r="M192" s="20"/>
      <c r="N192" s="20"/>
      <c r="O192" s="20"/>
      <c r="P192" s="20">
        <v>1</v>
      </c>
      <c r="Q192" s="20">
        <v>1</v>
      </c>
      <c r="R192" s="20"/>
      <c r="S192" s="20">
        <v>1</v>
      </c>
      <c r="T192" s="20">
        <v>1</v>
      </c>
      <c r="U192" s="108">
        <v>2</v>
      </c>
      <c r="V192" s="115">
        <v>2</v>
      </c>
    </row>
    <row r="193" spans="1:22" ht="20" customHeight="1">
      <c r="A193" s="13" t="s">
        <v>157</v>
      </c>
      <c r="B193" s="20">
        <v>11</v>
      </c>
      <c r="C193" s="20">
        <v>15</v>
      </c>
      <c r="D193" s="20">
        <v>26</v>
      </c>
      <c r="E193" s="20">
        <v>19</v>
      </c>
      <c r="F193" s="20">
        <v>28</v>
      </c>
      <c r="G193" s="20">
        <v>47</v>
      </c>
      <c r="H193" s="20">
        <v>26</v>
      </c>
      <c r="I193" s="20">
        <v>21</v>
      </c>
      <c r="J193" s="20">
        <v>47</v>
      </c>
      <c r="K193" s="108">
        <v>120</v>
      </c>
      <c r="L193" s="20">
        <v>12</v>
      </c>
      <c r="M193" s="20">
        <v>15</v>
      </c>
      <c r="N193" s="20">
        <v>27</v>
      </c>
      <c r="O193" s="20">
        <v>13</v>
      </c>
      <c r="P193" s="20">
        <v>15</v>
      </c>
      <c r="Q193" s="20">
        <v>28</v>
      </c>
      <c r="R193" s="20">
        <v>9</v>
      </c>
      <c r="S193" s="20">
        <v>14</v>
      </c>
      <c r="T193" s="20">
        <v>23</v>
      </c>
      <c r="U193" s="108">
        <v>78</v>
      </c>
      <c r="V193" s="115">
        <v>198</v>
      </c>
    </row>
    <row r="194" spans="1:22" ht="20" customHeight="1">
      <c r="A194" s="63" t="s">
        <v>140</v>
      </c>
      <c r="B194" s="20">
        <v>3</v>
      </c>
      <c r="C194" s="20">
        <v>4</v>
      </c>
      <c r="D194" s="20">
        <v>7</v>
      </c>
      <c r="E194" s="20">
        <v>2</v>
      </c>
      <c r="F194" s="20">
        <v>6</v>
      </c>
      <c r="G194" s="20">
        <v>8</v>
      </c>
      <c r="H194" s="20">
        <v>5</v>
      </c>
      <c r="I194" s="20">
        <v>3</v>
      </c>
      <c r="J194" s="20">
        <v>8</v>
      </c>
      <c r="K194" s="108">
        <v>23</v>
      </c>
      <c r="L194" s="20">
        <v>4</v>
      </c>
      <c r="M194" s="20">
        <v>7</v>
      </c>
      <c r="N194" s="20">
        <v>11</v>
      </c>
      <c r="O194" s="20">
        <v>1</v>
      </c>
      <c r="P194" s="20">
        <v>5</v>
      </c>
      <c r="Q194" s="20">
        <v>6</v>
      </c>
      <c r="R194" s="20">
        <v>2</v>
      </c>
      <c r="S194" s="20">
        <v>3</v>
      </c>
      <c r="T194" s="20">
        <v>5</v>
      </c>
      <c r="U194" s="108">
        <v>22</v>
      </c>
      <c r="V194" s="115">
        <v>45</v>
      </c>
    </row>
    <row r="195" spans="1:22" ht="20" customHeight="1">
      <c r="A195" s="63" t="s">
        <v>129</v>
      </c>
      <c r="B195" s="20">
        <v>2</v>
      </c>
      <c r="C195" s="20">
        <v>6</v>
      </c>
      <c r="D195" s="20">
        <v>8</v>
      </c>
      <c r="E195" s="20">
        <v>10</v>
      </c>
      <c r="F195" s="20">
        <v>11</v>
      </c>
      <c r="G195" s="20">
        <v>21</v>
      </c>
      <c r="H195" s="20">
        <v>19</v>
      </c>
      <c r="I195" s="20">
        <v>12</v>
      </c>
      <c r="J195" s="20">
        <v>31</v>
      </c>
      <c r="K195" s="108">
        <v>60</v>
      </c>
      <c r="L195" s="20">
        <v>5</v>
      </c>
      <c r="M195" s="20">
        <v>3</v>
      </c>
      <c r="N195" s="20">
        <v>8</v>
      </c>
      <c r="O195" s="20">
        <v>7</v>
      </c>
      <c r="P195" s="20">
        <v>6</v>
      </c>
      <c r="Q195" s="20">
        <v>13</v>
      </c>
      <c r="R195" s="20">
        <v>4</v>
      </c>
      <c r="S195" s="20">
        <v>8</v>
      </c>
      <c r="T195" s="20">
        <v>12</v>
      </c>
      <c r="U195" s="108">
        <v>33</v>
      </c>
      <c r="V195" s="115">
        <v>93</v>
      </c>
    </row>
    <row r="196" spans="1:22" ht="20" customHeight="1">
      <c r="A196" s="63" t="s">
        <v>137</v>
      </c>
      <c r="B196" s="20">
        <v>6</v>
      </c>
      <c r="C196" s="20">
        <v>5</v>
      </c>
      <c r="D196" s="20">
        <v>11</v>
      </c>
      <c r="E196" s="20">
        <v>7</v>
      </c>
      <c r="F196" s="20">
        <v>10</v>
      </c>
      <c r="G196" s="20">
        <v>17</v>
      </c>
      <c r="H196" s="20">
        <v>2</v>
      </c>
      <c r="I196" s="20">
        <v>5</v>
      </c>
      <c r="J196" s="20">
        <v>7</v>
      </c>
      <c r="K196" s="108">
        <v>35</v>
      </c>
      <c r="L196" s="20">
        <v>3</v>
      </c>
      <c r="M196" s="20">
        <v>5</v>
      </c>
      <c r="N196" s="20">
        <v>8</v>
      </c>
      <c r="O196" s="20">
        <v>5</v>
      </c>
      <c r="P196" s="20">
        <v>4</v>
      </c>
      <c r="Q196" s="20">
        <v>9</v>
      </c>
      <c r="R196" s="20">
        <v>3</v>
      </c>
      <c r="S196" s="20">
        <v>3</v>
      </c>
      <c r="T196" s="20">
        <v>6</v>
      </c>
      <c r="U196" s="108">
        <v>23</v>
      </c>
      <c r="V196" s="115">
        <v>58</v>
      </c>
    </row>
    <row r="197" spans="1:22" ht="20" customHeight="1">
      <c r="A197" s="63" t="s">
        <v>132</v>
      </c>
      <c r="B197" s="20"/>
      <c r="C197" s="20"/>
      <c r="D197" s="20"/>
      <c r="E197" s="20"/>
      <c r="F197" s="20">
        <v>1</v>
      </c>
      <c r="G197" s="20">
        <v>1</v>
      </c>
      <c r="H197" s="20"/>
      <c r="I197" s="20">
        <v>1</v>
      </c>
      <c r="J197" s="20">
        <v>1</v>
      </c>
      <c r="K197" s="108">
        <v>2</v>
      </c>
      <c r="L197" s="20"/>
      <c r="M197" s="20"/>
      <c r="N197" s="20"/>
      <c r="O197" s="20"/>
      <c r="P197" s="20"/>
      <c r="Q197" s="20"/>
      <c r="R197" s="20"/>
      <c r="S197" s="20"/>
      <c r="T197" s="20"/>
      <c r="U197" s="108"/>
      <c r="V197" s="115">
        <v>2</v>
      </c>
    </row>
    <row r="198" spans="1:22" ht="20" customHeight="1">
      <c r="A198" s="13" t="s">
        <v>158</v>
      </c>
      <c r="B198" s="20">
        <v>56</v>
      </c>
      <c r="C198" s="20">
        <v>63</v>
      </c>
      <c r="D198" s="20">
        <v>119</v>
      </c>
      <c r="E198" s="20">
        <v>256</v>
      </c>
      <c r="F198" s="20">
        <v>338</v>
      </c>
      <c r="G198" s="20">
        <v>594</v>
      </c>
      <c r="H198" s="20">
        <v>450</v>
      </c>
      <c r="I198" s="20">
        <v>706</v>
      </c>
      <c r="J198" s="20">
        <v>1156</v>
      </c>
      <c r="K198" s="108">
        <v>1869</v>
      </c>
      <c r="L198" s="20">
        <v>5</v>
      </c>
      <c r="M198" s="20">
        <v>7</v>
      </c>
      <c r="N198" s="20">
        <v>12</v>
      </c>
      <c r="O198" s="20">
        <v>16</v>
      </c>
      <c r="P198" s="20">
        <v>27</v>
      </c>
      <c r="Q198" s="20">
        <v>43</v>
      </c>
      <c r="R198" s="20">
        <v>106</v>
      </c>
      <c r="S198" s="20">
        <v>120</v>
      </c>
      <c r="T198" s="20">
        <v>226</v>
      </c>
      <c r="U198" s="108">
        <v>281</v>
      </c>
      <c r="V198" s="115">
        <v>2150</v>
      </c>
    </row>
    <row r="199" spans="1:22" ht="20" customHeight="1">
      <c r="A199" s="63" t="s">
        <v>132</v>
      </c>
      <c r="B199" s="20">
        <v>55</v>
      </c>
      <c r="C199" s="20">
        <v>63</v>
      </c>
      <c r="D199" s="20">
        <v>118</v>
      </c>
      <c r="E199" s="20">
        <v>255</v>
      </c>
      <c r="F199" s="20">
        <v>336</v>
      </c>
      <c r="G199" s="20">
        <v>591</v>
      </c>
      <c r="H199" s="20">
        <v>447</v>
      </c>
      <c r="I199" s="20">
        <v>702</v>
      </c>
      <c r="J199" s="20">
        <v>1149</v>
      </c>
      <c r="K199" s="108">
        <v>1858</v>
      </c>
      <c r="L199" s="20">
        <v>4</v>
      </c>
      <c r="M199" s="20">
        <v>7</v>
      </c>
      <c r="N199" s="20">
        <v>11</v>
      </c>
      <c r="O199" s="20">
        <v>16</v>
      </c>
      <c r="P199" s="20">
        <v>27</v>
      </c>
      <c r="Q199" s="20">
        <v>43</v>
      </c>
      <c r="R199" s="20">
        <v>105</v>
      </c>
      <c r="S199" s="20">
        <v>120</v>
      </c>
      <c r="T199" s="20">
        <v>225</v>
      </c>
      <c r="U199" s="108">
        <v>279</v>
      </c>
      <c r="V199" s="115">
        <v>2137</v>
      </c>
    </row>
    <row r="200" spans="1:22" ht="20" customHeight="1">
      <c r="A200" s="63" t="s">
        <v>133</v>
      </c>
      <c r="B200" s="20">
        <v>1</v>
      </c>
      <c r="C200" s="20"/>
      <c r="D200" s="20">
        <v>1</v>
      </c>
      <c r="E200" s="20">
        <v>1</v>
      </c>
      <c r="F200" s="20">
        <v>2</v>
      </c>
      <c r="G200" s="20">
        <v>3</v>
      </c>
      <c r="H200" s="20">
        <v>3</v>
      </c>
      <c r="I200" s="20">
        <v>4</v>
      </c>
      <c r="J200" s="20">
        <v>7</v>
      </c>
      <c r="K200" s="108">
        <v>11</v>
      </c>
      <c r="L200" s="20">
        <v>1</v>
      </c>
      <c r="M200" s="20"/>
      <c r="N200" s="20">
        <v>1</v>
      </c>
      <c r="O200" s="20"/>
      <c r="P200" s="20"/>
      <c r="Q200" s="20"/>
      <c r="R200" s="20">
        <v>1</v>
      </c>
      <c r="S200" s="20"/>
      <c r="T200" s="20">
        <v>1</v>
      </c>
      <c r="U200" s="108">
        <v>2</v>
      </c>
      <c r="V200" s="115">
        <v>13</v>
      </c>
    </row>
    <row r="201" spans="1:22" ht="20" customHeight="1">
      <c r="A201" s="13" t="s">
        <v>159</v>
      </c>
      <c r="B201" s="20">
        <v>46</v>
      </c>
      <c r="C201" s="20">
        <v>47</v>
      </c>
      <c r="D201" s="20">
        <v>93</v>
      </c>
      <c r="E201" s="20">
        <v>423</v>
      </c>
      <c r="F201" s="20">
        <v>440</v>
      </c>
      <c r="G201" s="20">
        <v>863</v>
      </c>
      <c r="H201" s="20">
        <v>730</v>
      </c>
      <c r="I201" s="20">
        <v>814</v>
      </c>
      <c r="J201" s="20">
        <v>1544</v>
      </c>
      <c r="K201" s="108">
        <v>2500</v>
      </c>
      <c r="L201" s="20">
        <v>76</v>
      </c>
      <c r="M201" s="20">
        <v>67</v>
      </c>
      <c r="N201" s="20">
        <v>143</v>
      </c>
      <c r="O201" s="20">
        <v>127</v>
      </c>
      <c r="P201" s="20">
        <v>90</v>
      </c>
      <c r="Q201" s="20">
        <v>217</v>
      </c>
      <c r="R201" s="20">
        <v>224</v>
      </c>
      <c r="S201" s="20">
        <v>168</v>
      </c>
      <c r="T201" s="20">
        <v>392</v>
      </c>
      <c r="U201" s="108">
        <v>752</v>
      </c>
      <c r="V201" s="115">
        <v>3252</v>
      </c>
    </row>
    <row r="202" spans="1:22" ht="20" customHeight="1">
      <c r="A202" s="63" t="s">
        <v>129</v>
      </c>
      <c r="B202" s="20"/>
      <c r="C202" s="20"/>
      <c r="D202" s="20"/>
      <c r="E202" s="20"/>
      <c r="F202" s="20"/>
      <c r="G202" s="20"/>
      <c r="H202" s="20"/>
      <c r="I202" s="20"/>
      <c r="J202" s="20"/>
      <c r="K202" s="108"/>
      <c r="L202" s="20"/>
      <c r="M202" s="20"/>
      <c r="N202" s="20"/>
      <c r="O202" s="20"/>
      <c r="P202" s="20"/>
      <c r="Q202" s="20"/>
      <c r="R202" s="20">
        <v>1</v>
      </c>
      <c r="S202" s="20"/>
      <c r="T202" s="20">
        <v>1</v>
      </c>
      <c r="U202" s="108">
        <v>1</v>
      </c>
      <c r="V202" s="115">
        <v>1</v>
      </c>
    </row>
    <row r="203" spans="1:22" ht="20" customHeight="1">
      <c r="A203" s="63" t="s">
        <v>132</v>
      </c>
      <c r="B203" s="20">
        <v>46</v>
      </c>
      <c r="C203" s="20">
        <v>47</v>
      </c>
      <c r="D203" s="20">
        <v>93</v>
      </c>
      <c r="E203" s="20">
        <v>423</v>
      </c>
      <c r="F203" s="20">
        <v>440</v>
      </c>
      <c r="G203" s="20">
        <v>863</v>
      </c>
      <c r="H203" s="20">
        <v>730</v>
      </c>
      <c r="I203" s="20">
        <v>812</v>
      </c>
      <c r="J203" s="20">
        <v>1542</v>
      </c>
      <c r="K203" s="108">
        <v>2498</v>
      </c>
      <c r="L203" s="20">
        <v>76</v>
      </c>
      <c r="M203" s="20">
        <v>67</v>
      </c>
      <c r="N203" s="20">
        <v>143</v>
      </c>
      <c r="O203" s="20">
        <v>127</v>
      </c>
      <c r="P203" s="20">
        <v>90</v>
      </c>
      <c r="Q203" s="20">
        <v>217</v>
      </c>
      <c r="R203" s="20">
        <v>222</v>
      </c>
      <c r="S203" s="20">
        <v>168</v>
      </c>
      <c r="T203" s="20">
        <v>390</v>
      </c>
      <c r="U203" s="108">
        <v>750</v>
      </c>
      <c r="V203" s="115">
        <v>3248</v>
      </c>
    </row>
    <row r="204" spans="1:22" ht="20" customHeight="1">
      <c r="A204" s="63" t="s">
        <v>133</v>
      </c>
      <c r="B204" s="20"/>
      <c r="C204" s="20"/>
      <c r="D204" s="20"/>
      <c r="E204" s="20"/>
      <c r="F204" s="20"/>
      <c r="G204" s="20"/>
      <c r="H204" s="20"/>
      <c r="I204" s="20">
        <v>2</v>
      </c>
      <c r="J204" s="20">
        <v>2</v>
      </c>
      <c r="K204" s="108">
        <v>2</v>
      </c>
      <c r="L204" s="20"/>
      <c r="M204" s="20"/>
      <c r="N204" s="20"/>
      <c r="O204" s="20"/>
      <c r="P204" s="20"/>
      <c r="Q204" s="20"/>
      <c r="R204" s="20">
        <v>1</v>
      </c>
      <c r="S204" s="20"/>
      <c r="T204" s="20">
        <v>1</v>
      </c>
      <c r="U204" s="108">
        <v>1</v>
      </c>
      <c r="V204" s="115">
        <v>3</v>
      </c>
    </row>
    <row r="205" spans="1:22" ht="20" customHeight="1">
      <c r="A205" s="63" t="s">
        <v>160</v>
      </c>
      <c r="B205" s="20">
        <v>401</v>
      </c>
      <c r="C205" s="20">
        <v>371</v>
      </c>
      <c r="D205" s="20">
        <v>772</v>
      </c>
      <c r="E205" s="20">
        <v>1482</v>
      </c>
      <c r="F205" s="20">
        <v>1697</v>
      </c>
      <c r="G205" s="20">
        <v>3179</v>
      </c>
      <c r="H205" s="20">
        <v>2120</v>
      </c>
      <c r="I205" s="20">
        <v>2975</v>
      </c>
      <c r="J205" s="20">
        <v>5095</v>
      </c>
      <c r="K205" s="108">
        <v>9046</v>
      </c>
      <c r="L205" s="20">
        <v>62</v>
      </c>
      <c r="M205" s="20">
        <v>66</v>
      </c>
      <c r="N205" s="20">
        <v>128</v>
      </c>
      <c r="O205" s="20">
        <v>155</v>
      </c>
      <c r="P205" s="20">
        <v>206</v>
      </c>
      <c r="Q205" s="20">
        <v>361</v>
      </c>
      <c r="R205" s="20">
        <v>311</v>
      </c>
      <c r="S205" s="20">
        <v>449</v>
      </c>
      <c r="T205" s="20">
        <v>760</v>
      </c>
      <c r="U205" s="108">
        <v>1249</v>
      </c>
      <c r="V205" s="115">
        <v>10295</v>
      </c>
    </row>
    <row r="206" spans="1:22" ht="20" customHeight="1">
      <c r="A206" s="63" t="s">
        <v>129</v>
      </c>
      <c r="B206" s="20">
        <v>17</v>
      </c>
      <c r="C206" s="20">
        <v>11</v>
      </c>
      <c r="D206" s="20">
        <v>28</v>
      </c>
      <c r="E206" s="20">
        <v>37</v>
      </c>
      <c r="F206" s="20">
        <v>27</v>
      </c>
      <c r="G206" s="20">
        <v>64</v>
      </c>
      <c r="H206" s="20">
        <v>22</v>
      </c>
      <c r="I206" s="20">
        <v>17</v>
      </c>
      <c r="J206" s="20">
        <v>39</v>
      </c>
      <c r="K206" s="108">
        <v>131</v>
      </c>
      <c r="L206" s="20"/>
      <c r="M206" s="20">
        <v>1</v>
      </c>
      <c r="N206" s="20">
        <v>1</v>
      </c>
      <c r="O206" s="20">
        <v>2</v>
      </c>
      <c r="P206" s="20">
        <v>1</v>
      </c>
      <c r="Q206" s="20">
        <v>3</v>
      </c>
      <c r="R206" s="20">
        <v>7</v>
      </c>
      <c r="S206" s="20">
        <v>5</v>
      </c>
      <c r="T206" s="20">
        <v>12</v>
      </c>
      <c r="U206" s="108">
        <v>16</v>
      </c>
      <c r="V206" s="115">
        <v>147</v>
      </c>
    </row>
    <row r="207" spans="1:22" ht="20" customHeight="1">
      <c r="A207" s="63" t="s">
        <v>137</v>
      </c>
      <c r="B207" s="20"/>
      <c r="C207" s="20"/>
      <c r="D207" s="20"/>
      <c r="E207" s="20"/>
      <c r="F207" s="20"/>
      <c r="G207" s="20"/>
      <c r="H207" s="20"/>
      <c r="I207" s="20">
        <v>1</v>
      </c>
      <c r="J207" s="20">
        <v>1</v>
      </c>
      <c r="K207" s="108">
        <v>1</v>
      </c>
      <c r="L207" s="20"/>
      <c r="M207" s="20"/>
      <c r="N207" s="20"/>
      <c r="O207" s="20"/>
      <c r="P207" s="20"/>
      <c r="Q207" s="20"/>
      <c r="R207" s="20"/>
      <c r="S207" s="20"/>
      <c r="T207" s="20"/>
      <c r="U207" s="108"/>
      <c r="V207" s="115">
        <v>1</v>
      </c>
    </row>
    <row r="208" spans="1:22" ht="20" customHeight="1">
      <c r="A208" s="63" t="s">
        <v>132</v>
      </c>
      <c r="B208" s="20">
        <v>383</v>
      </c>
      <c r="C208" s="20">
        <v>359</v>
      </c>
      <c r="D208" s="20">
        <v>742</v>
      </c>
      <c r="E208" s="20">
        <v>1440</v>
      </c>
      <c r="F208" s="20">
        <v>1664</v>
      </c>
      <c r="G208" s="20">
        <v>3104</v>
      </c>
      <c r="H208" s="20">
        <v>2086</v>
      </c>
      <c r="I208" s="20">
        <v>2945</v>
      </c>
      <c r="J208" s="20">
        <v>5031</v>
      </c>
      <c r="K208" s="108">
        <v>8877</v>
      </c>
      <c r="L208" s="20">
        <v>62</v>
      </c>
      <c r="M208" s="20">
        <v>65</v>
      </c>
      <c r="N208" s="20">
        <v>127</v>
      </c>
      <c r="O208" s="20">
        <v>153</v>
      </c>
      <c r="P208" s="20">
        <v>202</v>
      </c>
      <c r="Q208" s="20">
        <v>355</v>
      </c>
      <c r="R208" s="20">
        <v>301</v>
      </c>
      <c r="S208" s="20">
        <v>443</v>
      </c>
      <c r="T208" s="20">
        <v>744</v>
      </c>
      <c r="U208" s="108">
        <v>1226</v>
      </c>
      <c r="V208" s="115">
        <v>10103</v>
      </c>
    </row>
    <row r="209" spans="1:22" ht="20" customHeight="1">
      <c r="A209" s="63" t="s">
        <v>133</v>
      </c>
      <c r="B209" s="20">
        <v>1</v>
      </c>
      <c r="C209" s="20">
        <v>1</v>
      </c>
      <c r="D209" s="20">
        <v>2</v>
      </c>
      <c r="E209" s="20">
        <v>5</v>
      </c>
      <c r="F209" s="20">
        <v>6</v>
      </c>
      <c r="G209" s="20">
        <v>11</v>
      </c>
      <c r="H209" s="20">
        <v>12</v>
      </c>
      <c r="I209" s="20">
        <v>12</v>
      </c>
      <c r="J209" s="20">
        <v>24</v>
      </c>
      <c r="K209" s="108">
        <v>37</v>
      </c>
      <c r="L209" s="20"/>
      <c r="M209" s="20"/>
      <c r="N209" s="20"/>
      <c r="O209" s="20"/>
      <c r="P209" s="20">
        <v>3</v>
      </c>
      <c r="Q209" s="20">
        <v>3</v>
      </c>
      <c r="R209" s="20">
        <v>3</v>
      </c>
      <c r="S209" s="20">
        <v>1</v>
      </c>
      <c r="T209" s="20">
        <v>4</v>
      </c>
      <c r="U209" s="108">
        <v>7</v>
      </c>
      <c r="V209" s="115">
        <v>44</v>
      </c>
    </row>
    <row r="210" spans="1:22" ht="20" customHeight="1">
      <c r="A210" s="13" t="s">
        <v>161</v>
      </c>
      <c r="B210" s="20">
        <v>29</v>
      </c>
      <c r="C210" s="20">
        <v>20</v>
      </c>
      <c r="D210" s="20">
        <v>49</v>
      </c>
      <c r="E210" s="20">
        <v>141</v>
      </c>
      <c r="F210" s="20">
        <v>148</v>
      </c>
      <c r="G210" s="20">
        <v>289</v>
      </c>
      <c r="H210" s="20">
        <v>237</v>
      </c>
      <c r="I210" s="20">
        <v>236</v>
      </c>
      <c r="J210" s="20">
        <v>473</v>
      </c>
      <c r="K210" s="108">
        <v>811</v>
      </c>
      <c r="L210" s="20">
        <v>26</v>
      </c>
      <c r="M210" s="20">
        <v>31</v>
      </c>
      <c r="N210" s="20">
        <v>57</v>
      </c>
      <c r="O210" s="20">
        <v>46</v>
      </c>
      <c r="P210" s="20">
        <v>46</v>
      </c>
      <c r="Q210" s="20">
        <v>92</v>
      </c>
      <c r="R210" s="20">
        <v>134</v>
      </c>
      <c r="S210" s="20">
        <v>126</v>
      </c>
      <c r="T210" s="20">
        <v>260</v>
      </c>
      <c r="U210" s="108">
        <v>409</v>
      </c>
      <c r="V210" s="115">
        <v>1220</v>
      </c>
    </row>
    <row r="211" spans="1:22" ht="20" customHeight="1">
      <c r="A211" s="63" t="s">
        <v>129</v>
      </c>
      <c r="B211" s="20">
        <v>29</v>
      </c>
      <c r="C211" s="20">
        <v>19</v>
      </c>
      <c r="D211" s="20">
        <v>48</v>
      </c>
      <c r="E211" s="20">
        <v>137</v>
      </c>
      <c r="F211" s="20">
        <v>145</v>
      </c>
      <c r="G211" s="20">
        <v>282</v>
      </c>
      <c r="H211" s="20">
        <v>235</v>
      </c>
      <c r="I211" s="20">
        <v>233</v>
      </c>
      <c r="J211" s="20">
        <v>468</v>
      </c>
      <c r="K211" s="108">
        <v>798</v>
      </c>
      <c r="L211" s="20">
        <v>26</v>
      </c>
      <c r="M211" s="20">
        <v>30</v>
      </c>
      <c r="N211" s="20">
        <v>56</v>
      </c>
      <c r="O211" s="20">
        <v>46</v>
      </c>
      <c r="P211" s="20">
        <v>46</v>
      </c>
      <c r="Q211" s="20">
        <v>92</v>
      </c>
      <c r="R211" s="20">
        <v>133</v>
      </c>
      <c r="S211" s="20">
        <v>125</v>
      </c>
      <c r="T211" s="20">
        <v>258</v>
      </c>
      <c r="U211" s="108">
        <v>406</v>
      </c>
      <c r="V211" s="115">
        <v>1204</v>
      </c>
    </row>
    <row r="212" spans="1:22" ht="20" customHeight="1">
      <c r="A212" s="63" t="s">
        <v>144</v>
      </c>
      <c r="B212" s="20"/>
      <c r="C212" s="20"/>
      <c r="D212" s="20"/>
      <c r="E212" s="20"/>
      <c r="F212" s="20"/>
      <c r="G212" s="20"/>
      <c r="H212" s="20"/>
      <c r="I212" s="20">
        <v>1</v>
      </c>
      <c r="J212" s="20">
        <v>1</v>
      </c>
      <c r="K212" s="108">
        <v>1</v>
      </c>
      <c r="L212" s="20"/>
      <c r="M212" s="20"/>
      <c r="N212" s="20"/>
      <c r="O212" s="20"/>
      <c r="P212" s="20"/>
      <c r="Q212" s="20"/>
      <c r="R212" s="20"/>
      <c r="S212" s="20"/>
      <c r="T212" s="20"/>
      <c r="U212" s="108"/>
      <c r="V212" s="115">
        <v>1</v>
      </c>
    </row>
    <row r="213" spans="1:22" ht="20" customHeight="1">
      <c r="A213" s="63" t="s">
        <v>137</v>
      </c>
      <c r="B213" s="20"/>
      <c r="C213" s="20">
        <v>1</v>
      </c>
      <c r="D213" s="20">
        <v>1</v>
      </c>
      <c r="E213" s="20">
        <v>1</v>
      </c>
      <c r="F213" s="20">
        <v>1</v>
      </c>
      <c r="G213" s="20">
        <v>2</v>
      </c>
      <c r="H213" s="20"/>
      <c r="I213" s="20"/>
      <c r="J213" s="20"/>
      <c r="K213" s="108">
        <v>3</v>
      </c>
      <c r="L213" s="20"/>
      <c r="M213" s="20"/>
      <c r="N213" s="20"/>
      <c r="O213" s="20"/>
      <c r="P213" s="20"/>
      <c r="Q213" s="20"/>
      <c r="R213" s="20">
        <v>1</v>
      </c>
      <c r="S213" s="20">
        <v>1</v>
      </c>
      <c r="T213" s="20">
        <v>2</v>
      </c>
      <c r="U213" s="108">
        <v>2</v>
      </c>
      <c r="V213" s="115">
        <v>5</v>
      </c>
    </row>
    <row r="214" spans="1:22" ht="20" customHeight="1" thickBot="1">
      <c r="A214" s="93" t="s">
        <v>132</v>
      </c>
      <c r="B214" s="67"/>
      <c r="C214" s="67"/>
      <c r="D214" s="67"/>
      <c r="E214" s="67">
        <v>3</v>
      </c>
      <c r="F214" s="67">
        <v>2</v>
      </c>
      <c r="G214" s="67">
        <v>5</v>
      </c>
      <c r="H214" s="67">
        <v>2</v>
      </c>
      <c r="I214" s="67">
        <v>2</v>
      </c>
      <c r="J214" s="67">
        <v>4</v>
      </c>
      <c r="K214" s="109">
        <v>9</v>
      </c>
      <c r="L214" s="67"/>
      <c r="M214" s="67">
        <v>1</v>
      </c>
      <c r="N214" s="67">
        <v>1</v>
      </c>
      <c r="O214" s="67"/>
      <c r="P214" s="67"/>
      <c r="Q214" s="67"/>
      <c r="R214" s="67"/>
      <c r="S214" s="67"/>
      <c r="T214" s="67"/>
      <c r="U214" s="109">
        <v>1</v>
      </c>
      <c r="V214" s="116">
        <v>10</v>
      </c>
    </row>
    <row r="215" spans="1:22" ht="20" customHeight="1">
      <c r="A215" s="73" t="s">
        <v>126</v>
      </c>
      <c r="B215" s="101">
        <v>2813</v>
      </c>
      <c r="C215" s="101">
        <v>2642</v>
      </c>
      <c r="D215" s="101">
        <v>5455</v>
      </c>
      <c r="E215" s="101">
        <v>10919</v>
      </c>
      <c r="F215" s="101">
        <v>11400</v>
      </c>
      <c r="G215" s="101">
        <v>22319</v>
      </c>
      <c r="H215" s="101">
        <v>14579</v>
      </c>
      <c r="I215" s="101">
        <v>17248</v>
      </c>
      <c r="J215" s="101">
        <v>31827</v>
      </c>
      <c r="K215" s="112">
        <v>59601</v>
      </c>
      <c r="L215" s="101">
        <v>588</v>
      </c>
      <c r="M215" s="101">
        <v>551</v>
      </c>
      <c r="N215" s="101">
        <v>1139</v>
      </c>
      <c r="O215" s="101">
        <v>1205</v>
      </c>
      <c r="P215" s="101">
        <v>1306</v>
      </c>
      <c r="Q215" s="101">
        <v>2511</v>
      </c>
      <c r="R215" s="101">
        <v>2573</v>
      </c>
      <c r="S215" s="101">
        <v>2720</v>
      </c>
      <c r="T215" s="101">
        <v>5293</v>
      </c>
      <c r="U215" s="112">
        <v>8943</v>
      </c>
      <c r="V215" s="119">
        <v>68544</v>
      </c>
    </row>
    <row r="216" spans="1:22" ht="20" customHeight="1">
      <c r="A216" s="63"/>
      <c r="B216" s="20"/>
      <c r="C216" s="20"/>
      <c r="D216" s="20"/>
      <c r="E216" s="20"/>
      <c r="F216" s="20"/>
      <c r="G216" s="20"/>
      <c r="H216" s="20"/>
      <c r="I216" s="20"/>
      <c r="J216" s="20"/>
      <c r="K216" s="108"/>
      <c r="L216" s="20"/>
      <c r="M216" s="20"/>
      <c r="N216" s="20"/>
      <c r="O216" s="20"/>
      <c r="P216" s="20"/>
      <c r="Q216" s="20"/>
      <c r="R216" s="20"/>
      <c r="S216" s="20"/>
      <c r="T216" s="20"/>
      <c r="U216" s="108"/>
      <c r="V216" s="115"/>
    </row>
    <row r="217" spans="1:22" ht="20" customHeight="1">
      <c r="R217" s="44" t="s">
        <v>50</v>
      </c>
    </row>
  </sheetData>
  <mergeCells count="34">
    <mergeCell ref="A1:V1"/>
    <mergeCell ref="V2:V4"/>
    <mergeCell ref="B2:J2"/>
    <mergeCell ref="B3:C3"/>
    <mergeCell ref="E3:G3"/>
    <mergeCell ref="H3:J3"/>
    <mergeCell ref="O3:Q3"/>
    <mergeCell ref="R3:T3"/>
    <mergeCell ref="K2:K4"/>
    <mergeCell ref="L2:T2"/>
    <mergeCell ref="L3:N3"/>
    <mergeCell ref="U2:U4"/>
    <mergeCell ref="B73:J73"/>
    <mergeCell ref="K73:K75"/>
    <mergeCell ref="L73:T73"/>
    <mergeCell ref="U73:U75"/>
    <mergeCell ref="V73:V75"/>
    <mergeCell ref="B74:C74"/>
    <mergeCell ref="E74:G74"/>
    <mergeCell ref="H74:J74"/>
    <mergeCell ref="L74:N74"/>
    <mergeCell ref="O74:Q74"/>
    <mergeCell ref="R74:T74"/>
    <mergeCell ref="U144:U146"/>
    <mergeCell ref="V144:V146"/>
    <mergeCell ref="B145:C145"/>
    <mergeCell ref="E145:G145"/>
    <mergeCell ref="H145:J145"/>
    <mergeCell ref="L145:N145"/>
    <mergeCell ref="O145:Q145"/>
    <mergeCell ref="R145:T145"/>
    <mergeCell ref="B144:J144"/>
    <mergeCell ref="K144:K146"/>
    <mergeCell ref="L144:T144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DA2C-9FA8-1E44-833F-1F13DD6A586C}">
  <dimension ref="A1:L47"/>
  <sheetViews>
    <sheetView showGridLines="0" zoomScaleNormal="100" workbookViewId="0">
      <pane xSplit="1" ySplit="2" topLeftCell="B25" activePane="bottomRight" state="frozen"/>
      <selection pane="topRight"/>
      <selection pane="bottomLeft"/>
      <selection pane="bottomRight" activeCell="D33" sqref="D33"/>
    </sheetView>
  </sheetViews>
  <sheetFormatPr baseColWidth="10" defaultColWidth="16.33203125" defaultRowHeight="20" customHeight="1"/>
  <cols>
    <col min="1" max="1" width="14.1640625" style="1" customWidth="1"/>
    <col min="2" max="2" width="33" style="1" customWidth="1"/>
    <col min="3" max="3" width="17.33203125" style="1" customWidth="1"/>
    <col min="4" max="4" width="18.33203125" style="1" customWidth="1"/>
    <col min="5" max="5" width="17.33203125" style="1" customWidth="1"/>
    <col min="6" max="6" width="18.83203125" style="1" customWidth="1"/>
    <col min="7" max="7" width="14.1640625" style="1" customWidth="1"/>
    <col min="8" max="8" width="17.33203125" style="1" customWidth="1"/>
    <col min="9" max="9" width="29.6640625" style="1" customWidth="1"/>
    <col min="10" max="10" width="19.5" style="1" customWidth="1"/>
    <col min="11" max="16384" width="16.33203125" style="1"/>
  </cols>
  <sheetData>
    <row r="1" spans="1:8" ht="27.75" customHeight="1">
      <c r="A1" s="272" t="s">
        <v>238</v>
      </c>
      <c r="B1" s="272"/>
      <c r="C1" s="272"/>
      <c r="D1" s="272"/>
      <c r="E1" s="272"/>
      <c r="F1" s="272"/>
      <c r="G1" s="272"/>
      <c r="H1" s="272"/>
    </row>
    <row r="2" spans="1:8" ht="26" customHeight="1">
      <c r="A2" s="2"/>
      <c r="B2" s="2"/>
      <c r="C2" s="273" t="s">
        <v>216</v>
      </c>
      <c r="D2" s="284"/>
      <c r="E2" s="316"/>
      <c r="F2" s="284" t="s">
        <v>217</v>
      </c>
      <c r="G2" s="284"/>
      <c r="H2" s="274"/>
    </row>
    <row r="3" spans="1:8" ht="26" customHeight="1">
      <c r="A3" s="157"/>
      <c r="B3" s="162" t="s">
        <v>215</v>
      </c>
      <c r="C3" s="25" t="s">
        <v>233</v>
      </c>
      <c r="D3" s="25" t="s">
        <v>234</v>
      </c>
      <c r="E3" s="159" t="s">
        <v>235</v>
      </c>
      <c r="F3" s="26" t="s">
        <v>233</v>
      </c>
      <c r="G3" s="25" t="s">
        <v>234</v>
      </c>
      <c r="H3" s="25" t="s">
        <v>235</v>
      </c>
    </row>
    <row r="4" spans="1:8" ht="31" customHeight="1">
      <c r="A4" s="145" t="s">
        <v>208</v>
      </c>
      <c r="B4" s="47" t="s">
        <v>218</v>
      </c>
      <c r="C4" s="20">
        <v>26</v>
      </c>
      <c r="D4" s="20">
        <v>2.9</v>
      </c>
      <c r="E4" s="160" t="s">
        <v>236</v>
      </c>
      <c r="F4" s="158">
        <v>28.9</v>
      </c>
      <c r="G4" s="158">
        <v>3.5</v>
      </c>
      <c r="H4" s="158">
        <v>10.5</v>
      </c>
    </row>
    <row r="5" spans="1:8" ht="20" customHeight="1">
      <c r="A5" s="263" t="s">
        <v>58</v>
      </c>
      <c r="B5" s="156" t="s">
        <v>0</v>
      </c>
      <c r="C5" s="201">
        <v>29.2</v>
      </c>
      <c r="D5" s="201">
        <v>3.5</v>
      </c>
      <c r="E5" s="199">
        <v>11.8</v>
      </c>
      <c r="F5" s="213">
        <v>30.9</v>
      </c>
      <c r="G5" s="213">
        <v>4.0999999999999996</v>
      </c>
      <c r="H5" s="213">
        <v>11.4</v>
      </c>
    </row>
    <row r="6" spans="1:8" ht="20" customHeight="1">
      <c r="A6" s="264"/>
      <c r="B6" s="18" t="s">
        <v>1</v>
      </c>
      <c r="C6" s="201">
        <v>22.9</v>
      </c>
      <c r="D6" s="201">
        <v>2.2999999999999998</v>
      </c>
      <c r="E6" s="214">
        <v>8.6999999999999993</v>
      </c>
      <c r="F6" s="213">
        <v>26.9</v>
      </c>
      <c r="G6" s="213">
        <v>3</v>
      </c>
      <c r="H6" s="213">
        <v>9.5</v>
      </c>
    </row>
    <row r="7" spans="1:8" ht="20" customHeight="1">
      <c r="A7" s="263" t="s">
        <v>219</v>
      </c>
      <c r="B7" s="122" t="s">
        <v>220</v>
      </c>
      <c r="C7" s="215">
        <v>12.2</v>
      </c>
      <c r="D7" s="215">
        <v>3.7</v>
      </c>
      <c r="E7" s="216">
        <v>8.5</v>
      </c>
      <c r="F7" s="217"/>
      <c r="G7" s="215"/>
      <c r="H7" s="215"/>
    </row>
    <row r="8" spans="1:8" ht="20.25" customHeight="1">
      <c r="A8" s="258"/>
      <c r="B8" s="181" t="s">
        <v>221</v>
      </c>
      <c r="C8" s="218">
        <v>27</v>
      </c>
      <c r="D8" s="218">
        <v>4.9000000000000004</v>
      </c>
      <c r="E8" s="216">
        <v>12.4</v>
      </c>
      <c r="F8" s="219"/>
      <c r="G8" s="218"/>
      <c r="H8" s="215"/>
    </row>
    <row r="9" spans="1:8" ht="20" customHeight="1">
      <c r="A9" s="258"/>
      <c r="B9" s="181" t="s">
        <v>222</v>
      </c>
      <c r="C9" s="218">
        <v>32.799999999999997</v>
      </c>
      <c r="D9" s="218">
        <v>2</v>
      </c>
      <c r="E9" s="216">
        <v>10.9</v>
      </c>
      <c r="F9" s="218">
        <v>36.799999999999997</v>
      </c>
      <c r="G9" s="218">
        <v>2.2999999999999998</v>
      </c>
      <c r="H9" s="218">
        <v>11.3</v>
      </c>
    </row>
    <row r="10" spans="1:8" ht="20" customHeight="1">
      <c r="A10" s="258"/>
      <c r="B10" s="181" t="s">
        <v>223</v>
      </c>
      <c r="C10" s="218">
        <v>27.6</v>
      </c>
      <c r="D10" s="218">
        <v>2.4</v>
      </c>
      <c r="E10" s="216">
        <v>10.199999999999999</v>
      </c>
      <c r="F10" s="218">
        <v>32.6</v>
      </c>
      <c r="G10" s="218">
        <v>1.9</v>
      </c>
      <c r="H10" s="218">
        <v>10.1</v>
      </c>
    </row>
    <row r="11" spans="1:8" ht="20" customHeight="1">
      <c r="A11" s="264"/>
      <c r="B11" s="181" t="s">
        <v>224</v>
      </c>
      <c r="C11" s="218">
        <v>23.1</v>
      </c>
      <c r="D11" s="218">
        <v>2.1</v>
      </c>
      <c r="E11" s="216">
        <v>8.4</v>
      </c>
      <c r="F11" s="218">
        <v>24.3</v>
      </c>
      <c r="G11" s="218">
        <v>1.6</v>
      </c>
      <c r="H11" s="218">
        <v>7.9</v>
      </c>
    </row>
    <row r="12" spans="1:8" ht="20" customHeight="1">
      <c r="A12" s="263" t="s">
        <v>225</v>
      </c>
      <c r="B12" s="156" t="s">
        <v>54</v>
      </c>
      <c r="C12" s="220">
        <v>22.3</v>
      </c>
      <c r="D12" s="220">
        <v>2.1</v>
      </c>
      <c r="E12" s="214">
        <v>8.8000000000000007</v>
      </c>
      <c r="F12" s="220">
        <v>23.5</v>
      </c>
      <c r="G12" s="220">
        <v>2.9</v>
      </c>
      <c r="H12" s="220">
        <v>7.5</v>
      </c>
    </row>
    <row r="13" spans="1:8" ht="20" customHeight="1">
      <c r="A13" s="264"/>
      <c r="B13" s="156" t="s">
        <v>53</v>
      </c>
      <c r="C13" s="220">
        <v>27.4</v>
      </c>
      <c r="D13" s="220">
        <v>3.2</v>
      </c>
      <c r="E13" s="214">
        <v>10.7</v>
      </c>
      <c r="F13" s="220">
        <v>30.2</v>
      </c>
      <c r="G13" s="220">
        <v>3.7</v>
      </c>
      <c r="H13" s="220">
        <v>11.2</v>
      </c>
    </row>
    <row r="14" spans="1:8" ht="20" customHeight="1">
      <c r="A14" s="263" t="s">
        <v>226</v>
      </c>
      <c r="B14" s="156" t="s">
        <v>227</v>
      </c>
      <c r="C14" s="220">
        <v>30.3</v>
      </c>
      <c r="D14" s="220">
        <v>4.9000000000000004</v>
      </c>
      <c r="E14" s="214">
        <v>16.3</v>
      </c>
      <c r="F14" s="220">
        <v>32.299999999999997</v>
      </c>
      <c r="G14" s="220">
        <v>5.5</v>
      </c>
      <c r="H14" s="220">
        <v>15</v>
      </c>
    </row>
    <row r="15" spans="1:8" ht="20" customHeight="1">
      <c r="A15" s="258"/>
      <c r="B15" s="156" t="s">
        <v>228</v>
      </c>
      <c r="C15" s="21">
        <v>26.2</v>
      </c>
      <c r="D15" s="21">
        <v>2.4</v>
      </c>
      <c r="E15" s="161">
        <v>9.6</v>
      </c>
      <c r="F15" s="21">
        <v>33.200000000000003</v>
      </c>
      <c r="G15" s="21">
        <v>4.2</v>
      </c>
      <c r="H15" s="21">
        <v>11.5</v>
      </c>
    </row>
    <row r="16" spans="1:8" ht="20" customHeight="1">
      <c r="A16" s="258"/>
      <c r="B16" s="156" t="s">
        <v>229</v>
      </c>
      <c r="C16" s="21">
        <v>29.7</v>
      </c>
      <c r="D16" s="21">
        <v>3.2</v>
      </c>
      <c r="E16" s="161">
        <v>11.3</v>
      </c>
      <c r="F16" s="21">
        <v>33</v>
      </c>
      <c r="G16" s="21">
        <v>3.1</v>
      </c>
      <c r="H16" s="21">
        <v>11.6</v>
      </c>
    </row>
    <row r="17" spans="1:12" ht="20" customHeight="1">
      <c r="A17" s="258"/>
      <c r="B17" s="156" t="s">
        <v>230</v>
      </c>
      <c r="C17" s="21">
        <v>24.6</v>
      </c>
      <c r="D17" s="21">
        <v>2.7</v>
      </c>
      <c r="E17" s="161">
        <v>8.1999999999999993</v>
      </c>
      <c r="F17" s="21">
        <v>27.2</v>
      </c>
      <c r="G17" s="21">
        <v>2.2999999999999998</v>
      </c>
      <c r="H17" s="21">
        <v>8.6</v>
      </c>
    </row>
    <row r="18" spans="1:12" ht="20" customHeight="1">
      <c r="A18" s="264"/>
      <c r="B18" s="156" t="s">
        <v>231</v>
      </c>
      <c r="C18" s="21">
        <v>18.899999999999999</v>
      </c>
      <c r="D18" s="21">
        <v>1.1000000000000001</v>
      </c>
      <c r="E18" s="161">
        <v>4.8</v>
      </c>
      <c r="F18" s="21">
        <v>16.7</v>
      </c>
      <c r="G18" s="21">
        <v>2.2999999999999998</v>
      </c>
      <c r="H18" s="21">
        <v>4.4000000000000004</v>
      </c>
    </row>
    <row r="19" spans="1:12" ht="20" customHeight="1">
      <c r="A19" s="263" t="s">
        <v>232</v>
      </c>
      <c r="B19" s="156" t="s">
        <v>49</v>
      </c>
      <c r="C19" s="21">
        <v>16.5</v>
      </c>
      <c r="D19" s="21">
        <v>2.9</v>
      </c>
      <c r="E19" s="161">
        <v>7.4</v>
      </c>
      <c r="F19" s="21">
        <v>18.100000000000001</v>
      </c>
      <c r="G19" s="21">
        <v>3.9</v>
      </c>
      <c r="H19" s="21">
        <v>7</v>
      </c>
    </row>
    <row r="20" spans="1:12" ht="20" customHeight="1">
      <c r="A20" s="258"/>
      <c r="B20" s="156" t="s">
        <v>35</v>
      </c>
      <c r="C20" s="21">
        <v>23.6</v>
      </c>
      <c r="D20" s="21">
        <v>0.9</v>
      </c>
      <c r="E20" s="161">
        <v>7.7</v>
      </c>
      <c r="F20" s="158"/>
      <c r="G20" s="21"/>
      <c r="H20" s="21"/>
    </row>
    <row r="21" spans="1:12" ht="20" customHeight="1">
      <c r="A21" s="258"/>
      <c r="B21" s="173" t="s">
        <v>36</v>
      </c>
      <c r="C21" s="21">
        <v>23</v>
      </c>
      <c r="D21" s="21">
        <v>3.2</v>
      </c>
      <c r="E21" s="161">
        <v>8.1</v>
      </c>
      <c r="F21" s="158">
        <v>29</v>
      </c>
      <c r="G21" s="21">
        <v>3.6</v>
      </c>
      <c r="H21" s="21">
        <v>9.4</v>
      </c>
    </row>
    <row r="22" spans="1:12" ht="20" customHeight="1">
      <c r="A22" s="258"/>
      <c r="B22" s="173" t="s">
        <v>71</v>
      </c>
      <c r="C22" s="21">
        <v>28.9</v>
      </c>
      <c r="D22" s="21">
        <v>1.4</v>
      </c>
      <c r="E22" s="161">
        <v>10.9</v>
      </c>
      <c r="F22" s="158">
        <v>22.8</v>
      </c>
      <c r="G22" s="21">
        <v>2.8</v>
      </c>
      <c r="H22" s="21">
        <v>12</v>
      </c>
    </row>
    <row r="23" spans="1:12" ht="20" customHeight="1">
      <c r="A23" s="258"/>
      <c r="B23" s="173" t="s">
        <v>242</v>
      </c>
      <c r="C23" s="21">
        <v>24.5</v>
      </c>
      <c r="D23" s="21">
        <v>4.2</v>
      </c>
      <c r="E23" s="161">
        <v>9.9</v>
      </c>
      <c r="F23" s="158">
        <v>36</v>
      </c>
      <c r="G23" s="21">
        <v>5</v>
      </c>
      <c r="H23" s="21">
        <v>14.9</v>
      </c>
    </row>
    <row r="24" spans="1:12" ht="20" customHeight="1">
      <c r="A24" s="258"/>
      <c r="B24" s="173" t="s">
        <v>39</v>
      </c>
      <c r="C24" s="21">
        <v>13.9</v>
      </c>
      <c r="D24" s="21">
        <v>2.4</v>
      </c>
      <c r="E24" s="161">
        <v>5.7</v>
      </c>
      <c r="F24" s="158">
        <v>14.3</v>
      </c>
      <c r="G24" s="21">
        <v>2.2000000000000002</v>
      </c>
      <c r="H24" s="21">
        <v>4</v>
      </c>
    </row>
    <row r="25" spans="1:12" ht="20" customHeight="1">
      <c r="A25" s="258"/>
      <c r="B25" s="173" t="s">
        <v>40</v>
      </c>
      <c r="C25" s="21">
        <v>43.9</v>
      </c>
      <c r="D25" s="21">
        <v>12.5</v>
      </c>
      <c r="E25" s="161">
        <v>32.4</v>
      </c>
      <c r="F25" s="158">
        <v>35.200000000000003</v>
      </c>
      <c r="G25" s="21">
        <v>10</v>
      </c>
      <c r="H25" s="21">
        <v>25.8</v>
      </c>
    </row>
    <row r="26" spans="1:12" ht="20" customHeight="1">
      <c r="A26" s="258"/>
      <c r="B26" s="173" t="s">
        <v>41</v>
      </c>
      <c r="C26" s="21">
        <v>18.2</v>
      </c>
      <c r="D26" s="21">
        <v>3.5</v>
      </c>
      <c r="E26" s="161" t="s">
        <v>237</v>
      </c>
      <c r="F26" s="158">
        <v>22.3</v>
      </c>
      <c r="G26" s="21">
        <v>5</v>
      </c>
      <c r="H26" s="21">
        <v>7.5</v>
      </c>
    </row>
    <row r="27" spans="1:12" ht="20" customHeight="1">
      <c r="A27" s="258"/>
      <c r="B27" s="173" t="s">
        <v>42</v>
      </c>
      <c r="C27" s="21">
        <v>17.399999999999999</v>
      </c>
      <c r="D27" s="21">
        <v>2.2999999999999998</v>
      </c>
      <c r="E27" s="161">
        <v>8.9</v>
      </c>
      <c r="F27" s="158">
        <v>30.6</v>
      </c>
      <c r="G27" s="21">
        <v>3.9</v>
      </c>
      <c r="H27" s="21">
        <v>15.4</v>
      </c>
    </row>
    <row r="28" spans="1:12" ht="20" customHeight="1">
      <c r="A28" s="258"/>
      <c r="B28" s="173" t="s">
        <v>43</v>
      </c>
      <c r="C28" s="21">
        <v>26</v>
      </c>
      <c r="D28" s="21">
        <v>3.2</v>
      </c>
      <c r="E28" s="161">
        <v>11</v>
      </c>
      <c r="F28" s="158">
        <v>33.9</v>
      </c>
      <c r="G28" s="21">
        <v>10.4</v>
      </c>
      <c r="H28" s="21">
        <v>16.7</v>
      </c>
      <c r="I28" s="172"/>
      <c r="J28" s="172"/>
      <c r="K28" s="172"/>
      <c r="L28" s="172"/>
    </row>
    <row r="29" spans="1:12" ht="20" customHeight="1">
      <c r="A29" s="258"/>
      <c r="B29" s="173" t="s">
        <v>44</v>
      </c>
      <c r="C29" s="21">
        <v>25.6</v>
      </c>
      <c r="D29" s="21">
        <v>2</v>
      </c>
      <c r="E29" s="161">
        <v>9</v>
      </c>
      <c r="F29" s="158">
        <v>34.5</v>
      </c>
      <c r="G29" s="21">
        <v>2.2999999999999998</v>
      </c>
      <c r="H29" s="21">
        <v>9.1</v>
      </c>
      <c r="I29" s="172"/>
      <c r="J29" s="172"/>
      <c r="K29" s="172"/>
      <c r="L29" s="172"/>
    </row>
    <row r="30" spans="1:12" ht="20" customHeight="1">
      <c r="A30" s="258"/>
      <c r="B30" s="173" t="s">
        <v>55</v>
      </c>
      <c r="C30" s="21">
        <v>38.700000000000003</v>
      </c>
      <c r="D30" s="21">
        <v>1.6</v>
      </c>
      <c r="E30" s="161">
        <v>11.3</v>
      </c>
      <c r="F30" s="158">
        <v>40.6</v>
      </c>
      <c r="G30" s="21">
        <v>3.4</v>
      </c>
      <c r="H30" s="21">
        <v>13.3</v>
      </c>
      <c r="I30" s="172"/>
      <c r="J30" s="172"/>
      <c r="K30" s="172"/>
      <c r="L30" s="172"/>
    </row>
    <row r="31" spans="1:12" ht="20" customHeight="1">
      <c r="A31" s="258"/>
      <c r="B31" s="173" t="s">
        <v>45</v>
      </c>
      <c r="C31" s="21">
        <v>31.2</v>
      </c>
      <c r="D31" s="21">
        <v>2.8</v>
      </c>
      <c r="E31" s="161">
        <v>8.1</v>
      </c>
      <c r="F31" s="158">
        <v>29.3</v>
      </c>
      <c r="G31" s="21">
        <v>1.8</v>
      </c>
      <c r="H31" s="21">
        <v>9.9</v>
      </c>
      <c r="I31" s="172"/>
      <c r="J31" s="172"/>
      <c r="K31" s="172"/>
      <c r="L31" s="172"/>
    </row>
    <row r="32" spans="1:12" ht="20" customHeight="1">
      <c r="A32" s="264"/>
      <c r="B32" s="156" t="s">
        <v>46</v>
      </c>
      <c r="C32" s="21">
        <v>41.5</v>
      </c>
      <c r="D32" s="21">
        <v>2</v>
      </c>
      <c r="E32" s="161">
        <v>10.1</v>
      </c>
      <c r="F32" s="158">
        <v>30.7</v>
      </c>
      <c r="G32" s="21">
        <v>3.7</v>
      </c>
      <c r="H32" s="21">
        <v>9.8000000000000007</v>
      </c>
      <c r="I32" s="172"/>
      <c r="J32" s="172"/>
      <c r="K32" s="172"/>
      <c r="L32" s="172"/>
    </row>
    <row r="33" spans="1:12" ht="20" customHeight="1">
      <c r="A33" s="13"/>
      <c r="B33" s="156"/>
      <c r="C33" s="21"/>
      <c r="D33" s="21"/>
      <c r="E33" s="21"/>
      <c r="F33" s="21"/>
      <c r="G33" s="21"/>
      <c r="H33" s="16"/>
      <c r="I33" s="172"/>
      <c r="J33" s="172"/>
      <c r="K33" s="172"/>
      <c r="L33" s="172"/>
    </row>
    <row r="34" spans="1:12" ht="20" customHeight="1">
      <c r="A34" s="163"/>
      <c r="B34" s="162" t="s">
        <v>240</v>
      </c>
      <c r="C34" s="180">
        <v>2024</v>
      </c>
      <c r="D34" s="180">
        <v>2023</v>
      </c>
      <c r="E34" s="180">
        <v>2022</v>
      </c>
      <c r="F34" s="180">
        <v>2021</v>
      </c>
      <c r="G34" s="180">
        <v>2020</v>
      </c>
      <c r="H34" s="164"/>
      <c r="I34" s="172"/>
      <c r="J34" s="172"/>
      <c r="K34" s="172"/>
      <c r="L34" s="172"/>
    </row>
    <row r="35" spans="1:12" ht="20" customHeight="1">
      <c r="A35" s="13"/>
      <c r="B35" s="250" t="s">
        <v>245</v>
      </c>
      <c r="C35" s="220"/>
      <c r="D35" s="251">
        <v>72000</v>
      </c>
      <c r="E35" s="251">
        <v>80000</v>
      </c>
      <c r="F35" s="251">
        <v>88000</v>
      </c>
      <c r="G35" s="184"/>
      <c r="H35" s="183"/>
      <c r="I35" s="172"/>
      <c r="J35" s="172"/>
      <c r="K35" s="172"/>
      <c r="L35" s="172"/>
    </row>
    <row r="36" spans="1:12" ht="20" customHeight="1">
      <c r="A36" s="13"/>
      <c r="B36" s="250" t="s">
        <v>287</v>
      </c>
      <c r="C36" s="220"/>
      <c r="D36" s="251">
        <v>85000</v>
      </c>
      <c r="E36" s="220"/>
      <c r="F36" s="251">
        <v>98000</v>
      </c>
      <c r="G36" s="21"/>
      <c r="H36" s="16"/>
      <c r="I36" s="172"/>
      <c r="J36" s="172"/>
      <c r="K36" s="172"/>
      <c r="L36" s="172"/>
    </row>
    <row r="37" spans="1:12" ht="20" customHeight="1">
      <c r="A37" s="13"/>
      <c r="B37" s="156"/>
      <c r="C37" s="21"/>
      <c r="D37" s="21"/>
      <c r="E37" s="21"/>
      <c r="F37" s="21"/>
      <c r="G37" s="21"/>
      <c r="H37" s="16"/>
      <c r="I37" s="172"/>
      <c r="J37" s="172"/>
      <c r="K37" s="172"/>
      <c r="L37" s="172"/>
    </row>
    <row r="38" spans="1:12" ht="20" customHeight="1">
      <c r="A38" s="13"/>
      <c r="B38" s="156"/>
      <c r="C38" s="21"/>
      <c r="D38" s="21"/>
      <c r="E38" s="21"/>
      <c r="F38" s="21"/>
      <c r="G38" s="21"/>
      <c r="H38" s="16"/>
      <c r="I38" s="172"/>
      <c r="J38" s="172"/>
      <c r="K38" s="172"/>
      <c r="L38" s="172"/>
    </row>
    <row r="39" spans="1:12" ht="24.75" customHeight="1">
      <c r="A39" s="13"/>
      <c r="B39" s="19"/>
      <c r="C39" s="21"/>
      <c r="D39" s="21"/>
      <c r="E39" s="21"/>
      <c r="F39" s="22"/>
      <c r="G39" s="22"/>
      <c r="H39" s="16"/>
      <c r="I39" s="172"/>
      <c r="J39" s="172"/>
      <c r="K39" s="172"/>
      <c r="L39" s="172"/>
    </row>
    <row r="40" spans="1:12" ht="20" customHeight="1">
      <c r="I40" s="172"/>
      <c r="J40" s="172"/>
      <c r="K40" s="172"/>
      <c r="L40" s="172"/>
    </row>
    <row r="41" spans="1:12" ht="20" customHeight="1">
      <c r="I41" s="172"/>
      <c r="J41" s="172"/>
      <c r="K41" s="172"/>
      <c r="L41" s="172"/>
    </row>
    <row r="42" spans="1:12" ht="20" customHeight="1">
      <c r="I42" s="172"/>
      <c r="J42" s="172"/>
      <c r="K42" s="172"/>
      <c r="L42" s="172"/>
    </row>
    <row r="43" spans="1:12" ht="20" customHeight="1">
      <c r="I43" s="172"/>
      <c r="J43" s="172"/>
      <c r="K43" s="172"/>
      <c r="L43" s="172"/>
    </row>
    <row r="44" spans="1:12" ht="20" customHeight="1">
      <c r="I44" s="172"/>
      <c r="J44" s="172"/>
      <c r="K44" s="172"/>
      <c r="L44" s="172"/>
    </row>
    <row r="45" spans="1:12" ht="20" customHeight="1">
      <c r="I45" s="172"/>
      <c r="J45" s="172"/>
      <c r="K45" s="172"/>
      <c r="L45" s="172"/>
    </row>
    <row r="46" spans="1:12" ht="20" customHeight="1">
      <c r="I46" s="172"/>
      <c r="J46" s="172"/>
      <c r="K46" s="172"/>
      <c r="L46" s="172"/>
    </row>
    <row r="47" spans="1:12" ht="20" customHeight="1">
      <c r="I47" s="172"/>
      <c r="J47" s="172"/>
      <c r="K47" s="172"/>
      <c r="L47" s="172"/>
    </row>
  </sheetData>
  <mergeCells count="8">
    <mergeCell ref="A19:A32"/>
    <mergeCell ref="C2:E2"/>
    <mergeCell ref="F2:H2"/>
    <mergeCell ref="A1:H1"/>
    <mergeCell ref="A7:A11"/>
    <mergeCell ref="A5:A6"/>
    <mergeCell ref="A12:A13"/>
    <mergeCell ref="A14:A18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6F4A-1A8D-5D4D-BA10-F5FBBD96F590}">
  <dimension ref="A1:O28"/>
  <sheetViews>
    <sheetView showGridLines="0" tabSelected="1" zoomScale="80" zoomScaleNormal="80" workbookViewId="0">
      <pane xSplit="1" ySplit="1" topLeftCell="B2" activePane="bottomRight" state="frozen"/>
      <selection pane="topRight"/>
      <selection pane="bottomLeft"/>
      <selection pane="bottomRight" activeCell="S15" sqref="S15"/>
    </sheetView>
  </sheetViews>
  <sheetFormatPr baseColWidth="10" defaultColWidth="16.33203125" defaultRowHeight="20" customHeight="1"/>
  <cols>
    <col min="1" max="1" width="10.33203125" style="1" customWidth="1"/>
    <col min="2" max="2" width="24.83203125" style="1" customWidth="1"/>
    <col min="3" max="3" width="12.83203125" style="1" customWidth="1"/>
    <col min="4" max="4" width="12.33203125" style="1" customWidth="1"/>
    <col min="5" max="5" width="12.5" style="1" customWidth="1"/>
    <col min="6" max="6" width="10.1640625" style="1" customWidth="1"/>
    <col min="7" max="7" width="11.1640625" style="1" customWidth="1"/>
    <col min="8" max="8" width="10.5" style="1" customWidth="1"/>
    <col min="9" max="9" width="11" style="1" customWidth="1"/>
    <col min="10" max="10" width="10" style="1" customWidth="1"/>
    <col min="11" max="11" width="8.5" style="1" customWidth="1"/>
    <col min="12" max="12" width="9.83203125" style="1" customWidth="1"/>
    <col min="13" max="13" width="12" style="1" customWidth="1"/>
    <col min="14" max="16384" width="16.33203125" style="1"/>
  </cols>
  <sheetData>
    <row r="1" spans="1:15" ht="27.75" customHeight="1">
      <c r="A1" s="272" t="s">
        <v>251</v>
      </c>
      <c r="B1" s="272"/>
      <c r="C1" s="272"/>
      <c r="D1" s="272"/>
      <c r="E1" s="272"/>
      <c r="F1" s="272"/>
      <c r="G1" s="272"/>
      <c r="H1" s="272"/>
      <c r="I1" s="272"/>
    </row>
    <row r="2" spans="1:15" ht="38" customHeight="1">
      <c r="A2" s="324"/>
      <c r="B2" s="322"/>
      <c r="C2" s="319" t="s">
        <v>295</v>
      </c>
      <c r="D2" s="320"/>
      <c r="E2" s="321"/>
      <c r="F2" s="320" t="s">
        <v>312</v>
      </c>
      <c r="G2" s="320"/>
      <c r="H2" s="320"/>
      <c r="I2" s="321"/>
      <c r="J2" s="319" t="s">
        <v>294</v>
      </c>
      <c r="K2" s="331"/>
      <c r="L2" s="331"/>
      <c r="M2" s="332"/>
    </row>
    <row r="3" spans="1:15" ht="30" customHeight="1">
      <c r="A3" s="319"/>
      <c r="B3" s="321"/>
      <c r="C3" s="252" t="s">
        <v>306</v>
      </c>
      <c r="D3" s="252" t="s">
        <v>288</v>
      </c>
      <c r="E3" s="252" t="s">
        <v>289</v>
      </c>
      <c r="F3" s="333" t="s">
        <v>314</v>
      </c>
      <c r="G3" s="334"/>
      <c r="H3" s="317" t="s">
        <v>289</v>
      </c>
      <c r="I3" s="318"/>
      <c r="J3" s="333" t="s">
        <v>314</v>
      </c>
      <c r="K3" s="334"/>
      <c r="L3" s="317" t="s">
        <v>289</v>
      </c>
      <c r="M3" s="318"/>
    </row>
    <row r="4" spans="1:15" ht="30" customHeight="1">
      <c r="A4" s="325"/>
      <c r="B4" s="323"/>
      <c r="C4" s="229"/>
      <c r="D4" s="229"/>
      <c r="E4" s="229"/>
      <c r="F4" s="15" t="s">
        <v>292</v>
      </c>
      <c r="G4" s="15" t="s">
        <v>293</v>
      </c>
      <c r="H4" s="15" t="s">
        <v>292</v>
      </c>
      <c r="I4" s="15" t="s">
        <v>293</v>
      </c>
      <c r="J4" s="15" t="s">
        <v>292</v>
      </c>
      <c r="K4" s="15" t="s">
        <v>293</v>
      </c>
      <c r="L4" s="15" t="s">
        <v>292</v>
      </c>
      <c r="M4" s="15" t="s">
        <v>293</v>
      </c>
    </row>
    <row r="5" spans="1:15" ht="30" customHeight="1">
      <c r="A5" s="228"/>
      <c r="B5" s="230" t="s">
        <v>11</v>
      </c>
      <c r="C5" s="253">
        <v>41.6</v>
      </c>
      <c r="D5" s="21">
        <v>29</v>
      </c>
      <c r="E5" s="21">
        <v>38</v>
      </c>
      <c r="F5" s="182">
        <v>119.5</v>
      </c>
      <c r="G5" s="182">
        <v>77.900000000000006</v>
      </c>
      <c r="H5" s="21">
        <v>118</v>
      </c>
      <c r="I5" s="16">
        <v>80</v>
      </c>
      <c r="J5" s="229">
        <v>33.6</v>
      </c>
      <c r="K5" s="182">
        <v>23.2</v>
      </c>
      <c r="L5" s="21">
        <v>37</v>
      </c>
      <c r="M5" s="21">
        <v>27</v>
      </c>
    </row>
    <row r="6" spans="1:15" ht="30" customHeight="1">
      <c r="A6" s="326" t="s">
        <v>58</v>
      </c>
      <c r="B6" s="230" t="s">
        <v>0</v>
      </c>
      <c r="C6" s="253">
        <v>40.6</v>
      </c>
      <c r="D6" s="21">
        <v>30</v>
      </c>
      <c r="E6" s="21">
        <v>39</v>
      </c>
      <c r="F6" s="182">
        <v>119.9</v>
      </c>
      <c r="G6" s="182">
        <v>78.5</v>
      </c>
      <c r="H6" s="21">
        <v>117</v>
      </c>
      <c r="I6" s="16">
        <v>79</v>
      </c>
      <c r="J6" s="229">
        <v>34.1</v>
      </c>
      <c r="K6" s="182">
        <v>22.1</v>
      </c>
      <c r="L6" s="46">
        <v>36</v>
      </c>
      <c r="M6" s="21">
        <v>26</v>
      </c>
    </row>
    <row r="7" spans="1:15" ht="30" customHeight="1">
      <c r="A7" s="327"/>
      <c r="B7" s="230" t="s">
        <v>291</v>
      </c>
      <c r="C7" s="253">
        <v>42.6</v>
      </c>
      <c r="D7" s="21">
        <v>28</v>
      </c>
      <c r="E7" s="21">
        <v>38</v>
      </c>
      <c r="F7" s="182">
        <v>119</v>
      </c>
      <c r="G7" s="182">
        <v>77.2</v>
      </c>
      <c r="H7" s="21">
        <v>119</v>
      </c>
      <c r="I7" s="16">
        <v>81</v>
      </c>
      <c r="J7" s="229">
        <v>33.200000000000003</v>
      </c>
      <c r="K7" s="182">
        <v>24.4</v>
      </c>
      <c r="L7" s="21">
        <v>37</v>
      </c>
      <c r="M7" s="21">
        <v>29</v>
      </c>
    </row>
    <row r="8" spans="1:15" ht="30" customHeight="1">
      <c r="A8" s="326" t="s">
        <v>225</v>
      </c>
      <c r="B8" s="230" t="s">
        <v>53</v>
      </c>
      <c r="C8" s="230"/>
      <c r="D8" s="21">
        <v>24</v>
      </c>
      <c r="E8" s="21">
        <v>38</v>
      </c>
      <c r="F8" s="182">
        <v>121.2</v>
      </c>
      <c r="G8" s="182">
        <v>76.5</v>
      </c>
      <c r="H8" s="21">
        <v>120</v>
      </c>
      <c r="I8" s="16">
        <v>79</v>
      </c>
      <c r="J8" s="229">
        <v>26</v>
      </c>
      <c r="K8" s="182">
        <v>16.7</v>
      </c>
      <c r="L8" s="46">
        <v>31</v>
      </c>
      <c r="M8" s="21">
        <v>24</v>
      </c>
      <c r="O8" s="44" t="s">
        <v>50</v>
      </c>
    </row>
    <row r="9" spans="1:15" ht="30" customHeight="1">
      <c r="A9" s="327"/>
      <c r="B9" s="230" t="s">
        <v>54</v>
      </c>
      <c r="C9" s="230"/>
      <c r="D9" s="21">
        <v>44</v>
      </c>
      <c r="E9" s="21">
        <v>39</v>
      </c>
      <c r="F9" s="182">
        <v>116.3</v>
      </c>
      <c r="G9" s="182">
        <v>80.5</v>
      </c>
      <c r="H9" s="21">
        <v>112</v>
      </c>
      <c r="I9" s="16">
        <v>84</v>
      </c>
      <c r="J9" s="229">
        <v>47</v>
      </c>
      <c r="K9" s="182">
        <v>34.799999999999997</v>
      </c>
      <c r="L9" s="21">
        <v>53</v>
      </c>
      <c r="M9" s="21">
        <v>43</v>
      </c>
    </row>
    <row r="10" spans="1:15" ht="30" customHeight="1">
      <c r="A10" s="328" t="s">
        <v>57</v>
      </c>
      <c r="B10" s="242" t="s">
        <v>45</v>
      </c>
      <c r="C10" s="242">
        <v>60.1</v>
      </c>
      <c r="D10" s="220">
        <v>58</v>
      </c>
      <c r="E10" s="220">
        <v>40</v>
      </c>
      <c r="F10" s="218" t="s">
        <v>308</v>
      </c>
      <c r="G10" s="218">
        <v>72.400000000000006</v>
      </c>
      <c r="H10" s="220">
        <v>116</v>
      </c>
      <c r="I10" s="201">
        <v>81</v>
      </c>
      <c r="J10" s="242">
        <v>37.700000000000003</v>
      </c>
      <c r="K10" s="220">
        <v>24.4</v>
      </c>
      <c r="L10" s="220">
        <v>43</v>
      </c>
      <c r="M10" s="220">
        <v>30</v>
      </c>
    </row>
    <row r="11" spans="1:15" ht="30" customHeight="1">
      <c r="A11" s="329"/>
      <c r="B11" s="242" t="s">
        <v>49</v>
      </c>
      <c r="C11" s="242">
        <v>65.7</v>
      </c>
      <c r="D11" s="220">
        <v>54</v>
      </c>
      <c r="E11" s="220">
        <v>35</v>
      </c>
      <c r="F11" s="218">
        <v>107.1</v>
      </c>
      <c r="G11" s="218">
        <v>81.5</v>
      </c>
      <c r="H11" s="220">
        <v>111</v>
      </c>
      <c r="I11" s="201">
        <v>88</v>
      </c>
      <c r="J11" s="242">
        <v>66.099999999999994</v>
      </c>
      <c r="K11" s="220">
        <v>55.7</v>
      </c>
      <c r="L11" s="220">
        <v>64</v>
      </c>
      <c r="M11" s="220">
        <v>52</v>
      </c>
    </row>
    <row r="12" spans="1:15" ht="30" customHeight="1">
      <c r="A12" s="329"/>
      <c r="B12" s="242" t="s">
        <v>47</v>
      </c>
      <c r="C12" s="242">
        <v>56.6</v>
      </c>
      <c r="D12" s="220">
        <v>45</v>
      </c>
      <c r="E12" s="220">
        <v>44</v>
      </c>
      <c r="F12" s="254">
        <v>108.5</v>
      </c>
      <c r="G12" s="218">
        <v>74.5</v>
      </c>
      <c r="H12" s="220">
        <v>110</v>
      </c>
      <c r="I12" s="201">
        <v>78</v>
      </c>
      <c r="J12" s="242">
        <v>37.200000000000003</v>
      </c>
      <c r="K12" s="220">
        <v>28.6</v>
      </c>
      <c r="L12" s="220">
        <v>36</v>
      </c>
      <c r="M12" s="220">
        <v>29</v>
      </c>
    </row>
    <row r="13" spans="1:15" ht="30" customHeight="1">
      <c r="A13" s="329"/>
      <c r="B13" s="242" t="s">
        <v>48</v>
      </c>
      <c r="C13" s="242">
        <v>56.6</v>
      </c>
      <c r="D13" s="220"/>
      <c r="E13" s="220"/>
      <c r="F13" s="218">
        <v>108.7</v>
      </c>
      <c r="G13" s="218">
        <v>78.2</v>
      </c>
      <c r="H13" s="220">
        <v>106</v>
      </c>
      <c r="I13" s="201">
        <v>82</v>
      </c>
      <c r="J13" s="242">
        <v>48.9</v>
      </c>
      <c r="K13" s="220">
        <v>38.700000000000003</v>
      </c>
      <c r="L13" s="220">
        <v>55</v>
      </c>
      <c r="M13" s="220">
        <v>46</v>
      </c>
    </row>
    <row r="14" spans="1:15" ht="30" customHeight="1">
      <c r="A14" s="329"/>
      <c r="B14" s="242" t="s">
        <v>46</v>
      </c>
      <c r="C14" s="242"/>
      <c r="D14" s="220">
        <v>40</v>
      </c>
      <c r="E14" s="220">
        <v>37</v>
      </c>
      <c r="F14" s="218">
        <v>120.5</v>
      </c>
      <c r="G14" s="218">
        <v>83.8</v>
      </c>
      <c r="H14" s="220">
        <v>120</v>
      </c>
      <c r="I14" s="201">
        <v>85</v>
      </c>
      <c r="J14" s="242">
        <v>40.5</v>
      </c>
      <c r="K14" s="220">
        <v>28.3</v>
      </c>
      <c r="L14" s="220">
        <v>40</v>
      </c>
      <c r="M14" s="220">
        <v>27</v>
      </c>
    </row>
    <row r="15" spans="1:15" ht="30" customHeight="1">
      <c r="A15" s="329"/>
      <c r="B15" s="242" t="s">
        <v>290</v>
      </c>
      <c r="C15" s="242">
        <v>46</v>
      </c>
      <c r="D15" s="220">
        <v>31</v>
      </c>
      <c r="E15" s="220">
        <v>40</v>
      </c>
      <c r="F15" s="218">
        <v>120.9</v>
      </c>
      <c r="G15" s="218">
        <v>77.5</v>
      </c>
      <c r="H15" s="220">
        <v>109</v>
      </c>
      <c r="I15" s="201">
        <v>77</v>
      </c>
      <c r="J15" s="242">
        <v>30.6</v>
      </c>
      <c r="K15" s="220">
        <v>21.4</v>
      </c>
      <c r="L15" s="220">
        <v>38</v>
      </c>
      <c r="M15" s="220">
        <v>30</v>
      </c>
    </row>
    <row r="16" spans="1:15" ht="30" customHeight="1">
      <c r="A16" s="329"/>
      <c r="B16" s="242" t="s">
        <v>38</v>
      </c>
      <c r="C16" s="242">
        <v>40</v>
      </c>
      <c r="D16" s="220">
        <v>30</v>
      </c>
      <c r="E16" s="220">
        <v>44</v>
      </c>
      <c r="F16" s="218">
        <v>136</v>
      </c>
      <c r="G16" s="218">
        <v>85.1</v>
      </c>
      <c r="H16" s="220">
        <v>136</v>
      </c>
      <c r="I16" s="201">
        <v>85</v>
      </c>
      <c r="J16" s="242">
        <v>37</v>
      </c>
      <c r="K16" s="220">
        <v>23.4</v>
      </c>
      <c r="L16" s="220">
        <v>46</v>
      </c>
      <c r="M16" s="220">
        <v>30</v>
      </c>
    </row>
    <row r="17" spans="1:13" ht="30" customHeight="1">
      <c r="A17" s="329"/>
      <c r="B17" s="242" t="s">
        <v>36</v>
      </c>
      <c r="C17" s="242">
        <v>39.700000000000003</v>
      </c>
      <c r="D17" s="220">
        <v>27</v>
      </c>
      <c r="E17" s="220">
        <v>41</v>
      </c>
      <c r="F17" s="218">
        <v>121.5</v>
      </c>
      <c r="G17" s="218">
        <v>79.7</v>
      </c>
      <c r="H17" s="220">
        <v>121</v>
      </c>
      <c r="I17" s="201">
        <v>84</v>
      </c>
      <c r="J17" s="242">
        <v>29</v>
      </c>
      <c r="K17" s="220">
        <v>19.600000000000001</v>
      </c>
      <c r="L17" s="220">
        <v>37</v>
      </c>
      <c r="M17" s="220">
        <v>28</v>
      </c>
    </row>
    <row r="18" spans="1:13" ht="30" customHeight="1">
      <c r="A18" s="329"/>
      <c r="B18" s="242" t="s">
        <v>42</v>
      </c>
      <c r="C18" s="242">
        <v>30.3</v>
      </c>
      <c r="D18" s="220">
        <v>22</v>
      </c>
      <c r="E18" s="220">
        <v>30</v>
      </c>
      <c r="F18" s="218">
        <v>129.69999999999999</v>
      </c>
      <c r="G18" s="218">
        <v>79.099999999999994</v>
      </c>
      <c r="H18" s="220">
        <v>124</v>
      </c>
      <c r="I18" s="201">
        <v>74</v>
      </c>
      <c r="J18" s="242">
        <v>21</v>
      </c>
      <c r="K18" s="220">
        <v>12.4</v>
      </c>
      <c r="L18" s="220">
        <v>14</v>
      </c>
      <c r="M18" s="220">
        <v>7</v>
      </c>
    </row>
    <row r="19" spans="1:13" ht="30" customHeight="1">
      <c r="A19" s="329"/>
      <c r="B19" s="242" t="s">
        <v>43</v>
      </c>
      <c r="C19" s="242">
        <v>21.9</v>
      </c>
      <c r="D19" s="220">
        <v>20</v>
      </c>
      <c r="E19" s="220">
        <v>38</v>
      </c>
      <c r="F19" s="218">
        <v>136</v>
      </c>
      <c r="G19" s="218">
        <v>83.1</v>
      </c>
      <c r="H19" s="220">
        <v>131</v>
      </c>
      <c r="I19" s="201">
        <v>80</v>
      </c>
      <c r="J19" s="242">
        <v>20.6</v>
      </c>
      <c r="K19" s="220">
        <v>10.7</v>
      </c>
      <c r="L19" s="220">
        <v>23</v>
      </c>
      <c r="M19" s="220">
        <v>14</v>
      </c>
    </row>
    <row r="20" spans="1:13" ht="30" customHeight="1">
      <c r="A20" s="329"/>
      <c r="B20" s="242" t="s">
        <v>44</v>
      </c>
      <c r="C20" s="242">
        <v>37.4</v>
      </c>
      <c r="D20" s="220">
        <v>19</v>
      </c>
      <c r="E20" s="220">
        <v>38</v>
      </c>
      <c r="F20" s="218">
        <v>105.2</v>
      </c>
      <c r="G20" s="218">
        <v>72.900000000000006</v>
      </c>
      <c r="H20" s="220">
        <v>117</v>
      </c>
      <c r="I20" s="201">
        <v>81</v>
      </c>
      <c r="J20" s="242">
        <v>30.4</v>
      </c>
      <c r="K20" s="220">
        <v>22.2</v>
      </c>
      <c r="L20" s="220">
        <v>35</v>
      </c>
      <c r="M20" s="220">
        <v>26</v>
      </c>
    </row>
    <row r="21" spans="1:13" ht="30" customHeight="1">
      <c r="A21" s="329"/>
      <c r="B21" s="242" t="s">
        <v>71</v>
      </c>
      <c r="C21" s="242">
        <v>32.9</v>
      </c>
      <c r="D21" s="220">
        <v>13</v>
      </c>
      <c r="E21" s="220">
        <v>43</v>
      </c>
      <c r="F21" s="218">
        <v>136.6</v>
      </c>
      <c r="G21" s="218">
        <v>82</v>
      </c>
      <c r="H21" s="248">
        <v>128</v>
      </c>
      <c r="I21" s="249">
        <v>83</v>
      </c>
      <c r="J21" s="242">
        <v>29.8</v>
      </c>
      <c r="K21" s="248">
        <v>15</v>
      </c>
      <c r="L21" s="248">
        <v>38</v>
      </c>
      <c r="M21" s="238">
        <v>25</v>
      </c>
    </row>
    <row r="22" spans="1:13" ht="20" customHeight="1">
      <c r="A22" s="329"/>
      <c r="B22" s="242" t="s">
        <v>39</v>
      </c>
      <c r="C22" s="242">
        <v>30.4</v>
      </c>
      <c r="D22" s="220">
        <v>13</v>
      </c>
      <c r="E22" s="220">
        <v>39</v>
      </c>
      <c r="F22" s="218">
        <v>136.4</v>
      </c>
      <c r="G22" s="218">
        <v>86.6</v>
      </c>
      <c r="H22" s="248">
        <v>143</v>
      </c>
      <c r="I22" s="248">
        <v>85</v>
      </c>
      <c r="J22" s="242">
        <v>29.2</v>
      </c>
      <c r="K22" s="248">
        <v>17.600000000000001</v>
      </c>
      <c r="L22" s="248">
        <v>25</v>
      </c>
      <c r="M22" s="248">
        <v>17</v>
      </c>
    </row>
    <row r="23" spans="1:13" ht="20" customHeight="1">
      <c r="A23" s="329"/>
      <c r="B23" s="242" t="s">
        <v>41</v>
      </c>
      <c r="C23" s="242">
        <v>30.5</v>
      </c>
      <c r="D23" s="220">
        <v>10</v>
      </c>
      <c r="E23" s="220">
        <v>37</v>
      </c>
      <c r="F23" s="218">
        <v>133.30000000000001</v>
      </c>
      <c r="G23" s="218">
        <v>80.400000000000006</v>
      </c>
      <c r="H23" s="248">
        <v>130</v>
      </c>
      <c r="I23" s="248">
        <v>79</v>
      </c>
      <c r="J23" s="242">
        <v>20.399999999999999</v>
      </c>
      <c r="K23" s="248">
        <v>10.7</v>
      </c>
      <c r="L23" s="248">
        <v>23</v>
      </c>
      <c r="M23" s="248">
        <v>7</v>
      </c>
    </row>
    <row r="24" spans="1:13" ht="20" customHeight="1">
      <c r="A24" s="330"/>
      <c r="B24" s="242" t="s">
        <v>40</v>
      </c>
      <c r="C24" s="242">
        <v>8.3000000000000007</v>
      </c>
      <c r="D24" s="220">
        <v>10</v>
      </c>
      <c r="E24" s="220">
        <v>16</v>
      </c>
      <c r="F24" s="218">
        <v>68.8</v>
      </c>
      <c r="G24" s="218">
        <v>44.2</v>
      </c>
      <c r="H24" s="248">
        <v>65</v>
      </c>
      <c r="I24" s="248">
        <v>42</v>
      </c>
      <c r="J24" s="242">
        <v>13.4</v>
      </c>
      <c r="K24" s="248">
        <v>7.9</v>
      </c>
      <c r="L24" s="248">
        <v>19</v>
      </c>
      <c r="M24" s="248">
        <v>12</v>
      </c>
    </row>
    <row r="26" spans="1:13" ht="20" customHeight="1">
      <c r="B26" s="255" t="s">
        <v>307</v>
      </c>
    </row>
    <row r="27" spans="1:13" ht="25" customHeight="1">
      <c r="B27" s="268" t="s">
        <v>313</v>
      </c>
      <c r="C27" s="268"/>
      <c r="D27" s="268"/>
      <c r="E27" s="268"/>
      <c r="F27" s="268"/>
      <c r="G27" s="268"/>
      <c r="H27" s="268"/>
      <c r="I27" s="268"/>
      <c r="J27" s="268"/>
      <c r="K27" s="268"/>
      <c r="L27" s="268"/>
      <c r="M27" s="268"/>
    </row>
    <row r="28" spans="1:13" ht="20" customHeight="1">
      <c r="B28" s="268" t="s">
        <v>309</v>
      </c>
      <c r="C28" s="268"/>
      <c r="D28" s="268"/>
      <c r="E28" s="268"/>
      <c r="F28" s="268"/>
      <c r="G28" s="268"/>
      <c r="H28" s="268"/>
      <c r="I28" s="268"/>
      <c r="J28" s="268"/>
      <c r="K28" s="268"/>
      <c r="L28" s="268"/>
      <c r="M28" s="268"/>
    </row>
  </sheetData>
  <mergeCells count="15">
    <mergeCell ref="B28:M28"/>
    <mergeCell ref="A1:I1"/>
    <mergeCell ref="H3:I3"/>
    <mergeCell ref="C2:E2"/>
    <mergeCell ref="B27:M27"/>
    <mergeCell ref="B2:B4"/>
    <mergeCell ref="A2:A4"/>
    <mergeCell ref="A6:A7"/>
    <mergeCell ref="A8:A9"/>
    <mergeCell ref="A10:A24"/>
    <mergeCell ref="L3:M3"/>
    <mergeCell ref="F2:I2"/>
    <mergeCell ref="J2:M2"/>
    <mergeCell ref="F3:G3"/>
    <mergeCell ref="J3:K3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7AC3F-4FDF-C641-9254-EB6D870160F9}">
  <dimension ref="A1:P37"/>
  <sheetViews>
    <sheetView showGridLines="0" zoomScaleNormal="100" workbookViewId="0">
      <pane xSplit="1" ySplit="2" topLeftCell="B4" activePane="bottomRight" state="frozen"/>
      <selection pane="topRight"/>
      <selection pane="bottomLeft"/>
      <selection pane="bottomRight" activeCell="O32" sqref="O32"/>
    </sheetView>
  </sheetViews>
  <sheetFormatPr baseColWidth="10" defaultColWidth="16.33203125" defaultRowHeight="20" customHeight="1"/>
  <cols>
    <col min="1" max="1" width="11.1640625" style="1" customWidth="1"/>
    <col min="2" max="2" width="31.5" style="1" customWidth="1"/>
    <col min="3" max="3" width="11" style="1" customWidth="1"/>
    <col min="4" max="4" width="13.1640625" style="1" customWidth="1"/>
    <col min="5" max="5" width="11.1640625" style="1" customWidth="1"/>
    <col min="6" max="6" width="12.5" style="1" customWidth="1"/>
    <col min="7" max="7" width="10.83203125" style="1" customWidth="1"/>
    <col min="8" max="8" width="11.5" style="1" customWidth="1"/>
    <col min="9" max="9" width="11.6640625" style="1" customWidth="1"/>
    <col min="10" max="10" width="10.1640625" style="1" customWidth="1"/>
    <col min="11" max="11" width="11.83203125" style="1" customWidth="1"/>
    <col min="12" max="12" width="13.33203125" style="1" customWidth="1"/>
    <col min="13" max="13" width="12.83203125" style="1" customWidth="1"/>
    <col min="14" max="14" width="11.6640625" style="1" customWidth="1"/>
    <col min="15" max="16384" width="16.33203125" style="1"/>
  </cols>
  <sheetData>
    <row r="1" spans="1:14" ht="27.75" customHeight="1">
      <c r="A1" s="272" t="s">
        <v>246</v>
      </c>
      <c r="B1" s="272"/>
      <c r="C1" s="272"/>
      <c r="D1" s="272"/>
      <c r="E1" s="272"/>
      <c r="F1" s="272"/>
      <c r="G1" s="272"/>
      <c r="H1" s="272"/>
    </row>
    <row r="2" spans="1:14" ht="26" customHeight="1">
      <c r="A2" s="2"/>
      <c r="B2" s="2"/>
      <c r="C2" s="273" t="s">
        <v>248</v>
      </c>
      <c r="D2" s="284"/>
      <c r="E2" s="316"/>
      <c r="F2" s="284" t="s">
        <v>251</v>
      </c>
      <c r="G2" s="284"/>
      <c r="H2" s="316"/>
      <c r="I2" s="284" t="s">
        <v>252</v>
      </c>
      <c r="J2" s="284"/>
      <c r="K2" s="316"/>
      <c r="L2" s="284" t="s">
        <v>256</v>
      </c>
      <c r="M2" s="284"/>
      <c r="N2" s="316"/>
    </row>
    <row r="3" spans="1:14" ht="26" customHeight="1">
      <c r="A3" s="157"/>
      <c r="B3" s="162"/>
      <c r="C3" s="25" t="s">
        <v>247</v>
      </c>
      <c r="D3" s="25" t="s">
        <v>93</v>
      </c>
      <c r="E3" s="159" t="s">
        <v>94</v>
      </c>
      <c r="F3" s="26" t="s">
        <v>247</v>
      </c>
      <c r="G3" s="25" t="s">
        <v>93</v>
      </c>
      <c r="H3" s="159" t="s">
        <v>94</v>
      </c>
      <c r="I3" s="26" t="s">
        <v>247</v>
      </c>
      <c r="J3" s="25" t="s">
        <v>93</v>
      </c>
      <c r="K3" s="159" t="s">
        <v>94</v>
      </c>
      <c r="L3" s="26" t="s">
        <v>247</v>
      </c>
      <c r="M3" s="25" t="s">
        <v>93</v>
      </c>
      <c r="N3" s="159" t="s">
        <v>94</v>
      </c>
    </row>
    <row r="4" spans="1:14" ht="31" customHeight="1">
      <c r="A4" s="145"/>
      <c r="B4" s="47" t="s">
        <v>255</v>
      </c>
      <c r="C4" s="191">
        <v>52.735999999999997</v>
      </c>
      <c r="D4" s="192">
        <v>48.131</v>
      </c>
      <c r="E4" s="193">
        <v>44.779000000000003</v>
      </c>
      <c r="F4" s="191">
        <v>52.735999999999997</v>
      </c>
      <c r="G4" s="192">
        <v>48.131</v>
      </c>
      <c r="H4" s="193">
        <v>44.779000000000003</v>
      </c>
      <c r="I4" s="191">
        <v>52.735999999999997</v>
      </c>
      <c r="J4" s="192">
        <v>48.131</v>
      </c>
      <c r="K4" s="193">
        <v>44.779000000000003</v>
      </c>
      <c r="L4" s="191">
        <v>52.735999999999997</v>
      </c>
      <c r="M4" s="192">
        <v>48.131</v>
      </c>
      <c r="N4" s="193">
        <v>44.779000000000003</v>
      </c>
    </row>
    <row r="5" spans="1:14" ht="26" customHeight="1">
      <c r="A5" s="13"/>
      <c r="B5" s="156" t="s">
        <v>250</v>
      </c>
      <c r="C5" s="194">
        <v>4053</v>
      </c>
      <c r="D5" s="194">
        <v>3688</v>
      </c>
      <c r="E5" s="195">
        <v>3331</v>
      </c>
      <c r="F5" s="196">
        <v>4447</v>
      </c>
      <c r="G5" s="197">
        <v>4170</v>
      </c>
      <c r="H5" s="195">
        <v>3732</v>
      </c>
      <c r="I5" s="198">
        <v>1045</v>
      </c>
      <c r="J5" s="194">
        <v>1342</v>
      </c>
      <c r="K5" s="199">
        <v>688</v>
      </c>
      <c r="L5" s="200">
        <v>350</v>
      </c>
      <c r="M5" s="201">
        <v>274</v>
      </c>
      <c r="N5" s="199">
        <v>286</v>
      </c>
    </row>
    <row r="6" spans="1:14" ht="26" customHeight="1">
      <c r="A6" s="13"/>
      <c r="B6" s="156" t="s">
        <v>249</v>
      </c>
      <c r="C6" s="202">
        <v>7.7</v>
      </c>
      <c r="D6" s="202">
        <v>7.6</v>
      </c>
      <c r="E6" s="203">
        <v>7.4</v>
      </c>
      <c r="F6" s="204">
        <v>8.4</v>
      </c>
      <c r="G6" s="202">
        <v>8.6999999999999993</v>
      </c>
      <c r="H6" s="203">
        <v>8</v>
      </c>
      <c r="I6" s="204">
        <v>2</v>
      </c>
      <c r="J6" s="202">
        <v>2.8</v>
      </c>
      <c r="K6" s="203">
        <v>1.5</v>
      </c>
      <c r="L6" s="204">
        <v>0.66</v>
      </c>
      <c r="M6" s="202">
        <v>0.56999999999999995</v>
      </c>
      <c r="N6" s="203">
        <v>0.61</v>
      </c>
    </row>
    <row r="7" spans="1:14" ht="25" customHeight="1">
      <c r="A7" s="27"/>
      <c r="B7" s="181" t="s">
        <v>254</v>
      </c>
      <c r="C7" s="205">
        <v>2</v>
      </c>
      <c r="D7" s="205">
        <v>2</v>
      </c>
      <c r="E7" s="206">
        <v>1.8</v>
      </c>
      <c r="F7" s="207">
        <v>2.2000000000000002</v>
      </c>
      <c r="G7" s="205">
        <v>2.2999999999999998</v>
      </c>
      <c r="H7" s="206">
        <v>2.2999999999999998</v>
      </c>
      <c r="I7" s="207">
        <v>0.5</v>
      </c>
      <c r="J7" s="205">
        <v>0.7</v>
      </c>
      <c r="K7" s="206">
        <v>0.4</v>
      </c>
      <c r="L7" s="207">
        <v>0.17</v>
      </c>
      <c r="M7" s="205">
        <v>0.15</v>
      </c>
      <c r="N7" s="206">
        <v>0.18</v>
      </c>
    </row>
    <row r="8" spans="1:14" ht="29" customHeight="1">
      <c r="A8" s="27"/>
      <c r="B8" s="122" t="s">
        <v>263</v>
      </c>
      <c r="C8" s="202"/>
      <c r="D8" s="202"/>
      <c r="E8" s="203"/>
      <c r="F8" s="204"/>
      <c r="G8" s="202"/>
      <c r="H8" s="203"/>
      <c r="I8" s="204"/>
      <c r="J8" s="202"/>
      <c r="K8" s="203"/>
      <c r="L8" s="204"/>
      <c r="M8" s="202"/>
      <c r="N8" s="203"/>
    </row>
    <row r="9" spans="1:14" ht="29" customHeight="1">
      <c r="A9" s="326" t="s">
        <v>262</v>
      </c>
      <c r="B9" s="181" t="s">
        <v>264</v>
      </c>
      <c r="C9" s="202">
        <v>74</v>
      </c>
      <c r="D9" s="202">
        <v>72.7</v>
      </c>
      <c r="E9" s="203">
        <v>73.400000000000006</v>
      </c>
      <c r="F9" s="204">
        <v>56</v>
      </c>
      <c r="G9" s="202">
        <v>53</v>
      </c>
      <c r="H9" s="203">
        <v>56</v>
      </c>
      <c r="I9" s="204"/>
      <c r="J9" s="202"/>
      <c r="K9" s="203"/>
      <c r="L9" s="204">
        <v>98</v>
      </c>
      <c r="M9" s="202">
        <v>96</v>
      </c>
      <c r="N9" s="203">
        <v>99</v>
      </c>
    </row>
    <row r="10" spans="1:14" ht="29" customHeight="1">
      <c r="A10" s="327"/>
      <c r="B10" s="181" t="s">
        <v>265</v>
      </c>
      <c r="C10" s="202">
        <v>26</v>
      </c>
      <c r="D10" s="202">
        <v>27.3</v>
      </c>
      <c r="E10" s="203">
        <v>26.6</v>
      </c>
      <c r="F10" s="204">
        <v>44</v>
      </c>
      <c r="G10" s="202">
        <v>47</v>
      </c>
      <c r="H10" s="203">
        <v>44</v>
      </c>
      <c r="I10" s="204"/>
      <c r="J10" s="202"/>
      <c r="K10" s="203"/>
      <c r="L10" s="204">
        <v>2</v>
      </c>
      <c r="M10" s="202">
        <v>4</v>
      </c>
      <c r="N10" s="203">
        <v>1</v>
      </c>
    </row>
    <row r="11" spans="1:14" ht="25" customHeight="1">
      <c r="A11" s="326" t="s">
        <v>225</v>
      </c>
      <c r="B11" s="181" t="s">
        <v>259</v>
      </c>
      <c r="C11" s="205"/>
      <c r="D11" s="205"/>
      <c r="E11" s="206"/>
      <c r="F11" s="207"/>
      <c r="G11" s="205"/>
      <c r="H11" s="206"/>
      <c r="I11" s="207">
        <v>41.6</v>
      </c>
      <c r="J11" s="205">
        <v>32.1</v>
      </c>
      <c r="K11" s="206">
        <v>27.1</v>
      </c>
      <c r="L11" s="207"/>
      <c r="M11" s="205"/>
      <c r="N11" s="206"/>
    </row>
    <row r="12" spans="1:14" ht="25" customHeight="1">
      <c r="A12" s="327"/>
      <c r="B12" s="181" t="s">
        <v>260</v>
      </c>
      <c r="C12" s="194"/>
      <c r="D12" s="194"/>
      <c r="E12" s="195"/>
      <c r="F12" s="196"/>
      <c r="G12" s="197"/>
      <c r="H12" s="195"/>
      <c r="I12" s="208">
        <v>58.4</v>
      </c>
      <c r="J12" s="209">
        <v>67.900000000000006</v>
      </c>
      <c r="K12" s="199">
        <v>72.900000000000006</v>
      </c>
      <c r="L12" s="200"/>
      <c r="M12" s="201"/>
      <c r="N12" s="199"/>
    </row>
    <row r="13" spans="1:14" ht="27" customHeight="1">
      <c r="A13" s="27"/>
      <c r="B13" s="18" t="s">
        <v>261</v>
      </c>
      <c r="C13" s="194"/>
      <c r="D13" s="194"/>
      <c r="E13" s="195"/>
      <c r="F13" s="196"/>
      <c r="G13" s="197"/>
      <c r="H13" s="195"/>
      <c r="I13" s="198"/>
      <c r="J13" s="194"/>
      <c r="K13" s="199"/>
      <c r="L13" s="200"/>
      <c r="M13" s="201"/>
      <c r="N13" s="199"/>
    </row>
    <row r="14" spans="1:14" ht="25" customHeight="1">
      <c r="A14" s="326" t="s">
        <v>57</v>
      </c>
      <c r="B14" s="181" t="s">
        <v>49</v>
      </c>
      <c r="C14" s="205">
        <v>9</v>
      </c>
      <c r="D14" s="205">
        <v>8</v>
      </c>
      <c r="E14" s="203"/>
      <c r="F14" s="202">
        <v>76.2</v>
      </c>
      <c r="G14" s="202">
        <v>67.3</v>
      </c>
      <c r="H14" s="203"/>
      <c r="I14" s="204">
        <v>9</v>
      </c>
      <c r="J14" s="202">
        <v>9.9</v>
      </c>
      <c r="K14" s="203"/>
      <c r="L14" s="204"/>
      <c r="M14" s="202"/>
      <c r="N14" s="203"/>
    </row>
    <row r="15" spans="1:14" ht="25" customHeight="1">
      <c r="A15" s="289"/>
      <c r="B15" s="181" t="s">
        <v>40</v>
      </c>
      <c r="C15" s="205">
        <v>27</v>
      </c>
      <c r="D15" s="205">
        <v>28</v>
      </c>
      <c r="E15" s="206"/>
      <c r="F15" s="205">
        <v>99.9</v>
      </c>
      <c r="G15" s="205">
        <v>94.7</v>
      </c>
      <c r="H15" s="206"/>
      <c r="I15" s="207">
        <v>4.4000000000000004</v>
      </c>
      <c r="J15" s="205">
        <v>4.2</v>
      </c>
      <c r="K15" s="206"/>
      <c r="L15" s="207"/>
      <c r="M15" s="205"/>
      <c r="N15" s="206"/>
    </row>
    <row r="16" spans="1:14" ht="25" customHeight="1">
      <c r="A16" s="289"/>
      <c r="B16" s="181" t="s">
        <v>38</v>
      </c>
      <c r="C16" s="205">
        <v>30</v>
      </c>
      <c r="D16" s="205">
        <v>27</v>
      </c>
      <c r="E16" s="195"/>
      <c r="F16" s="210">
        <v>129.4</v>
      </c>
      <c r="G16" s="210">
        <v>116.8</v>
      </c>
      <c r="H16" s="195"/>
      <c r="I16" s="208">
        <v>2.5</v>
      </c>
      <c r="J16" s="209">
        <v>2.2999999999999998</v>
      </c>
      <c r="K16" s="199"/>
      <c r="L16" s="200"/>
      <c r="M16" s="201"/>
      <c r="N16" s="199"/>
    </row>
    <row r="17" spans="1:16" ht="25" customHeight="1">
      <c r="A17" s="289"/>
      <c r="B17" s="181" t="s">
        <v>71</v>
      </c>
      <c r="C17" s="205">
        <v>24</v>
      </c>
      <c r="D17" s="205">
        <v>23</v>
      </c>
      <c r="E17" s="203"/>
      <c r="F17" s="211">
        <v>116.5</v>
      </c>
      <c r="G17" s="211">
        <v>104.7</v>
      </c>
      <c r="H17" s="203"/>
      <c r="I17" s="204">
        <v>2.4</v>
      </c>
      <c r="J17" s="202">
        <v>2.2000000000000002</v>
      </c>
      <c r="K17" s="203"/>
      <c r="L17" s="204"/>
      <c r="M17" s="202"/>
      <c r="N17" s="203"/>
    </row>
    <row r="18" spans="1:16" ht="25" customHeight="1">
      <c r="A18" s="289"/>
      <c r="B18" s="181" t="s">
        <v>46</v>
      </c>
      <c r="C18" s="205">
        <v>37</v>
      </c>
      <c r="D18" s="205">
        <v>39</v>
      </c>
      <c r="E18" s="206"/>
      <c r="F18" s="212">
        <v>184.8</v>
      </c>
      <c r="G18" s="212">
        <v>163.30000000000001</v>
      </c>
      <c r="H18" s="206"/>
      <c r="I18" s="207">
        <v>2.4</v>
      </c>
      <c r="J18" s="205">
        <v>2.2999999999999998</v>
      </c>
      <c r="K18" s="206"/>
      <c r="L18" s="207"/>
      <c r="M18" s="205"/>
      <c r="N18" s="206"/>
    </row>
    <row r="19" spans="1:16" ht="25" customHeight="1">
      <c r="A19" s="289"/>
      <c r="B19" s="181" t="s">
        <v>42</v>
      </c>
      <c r="C19" s="205">
        <v>29</v>
      </c>
      <c r="D19" s="205">
        <v>28</v>
      </c>
      <c r="E19" s="195"/>
      <c r="F19" s="210">
        <v>120.8</v>
      </c>
      <c r="G19" s="210">
        <v>116</v>
      </c>
      <c r="H19" s="195"/>
      <c r="I19" s="208">
        <v>2.4</v>
      </c>
      <c r="J19" s="209">
        <v>2.6</v>
      </c>
      <c r="K19" s="199"/>
      <c r="L19" s="200"/>
      <c r="M19" s="201"/>
      <c r="N19" s="199"/>
    </row>
    <row r="20" spans="1:16" ht="25" customHeight="1">
      <c r="A20" s="289"/>
      <c r="B20" s="181" t="s">
        <v>43</v>
      </c>
      <c r="C20" s="205">
        <v>25</v>
      </c>
      <c r="D20" s="205">
        <v>24</v>
      </c>
      <c r="E20" s="203"/>
      <c r="F20" s="211">
        <v>101.1</v>
      </c>
      <c r="G20" s="211">
        <v>94.9</v>
      </c>
      <c r="H20" s="203"/>
      <c r="I20" s="204">
        <v>2.2999999999999998</v>
      </c>
      <c r="J20" s="202">
        <v>2.4</v>
      </c>
      <c r="K20" s="203"/>
      <c r="L20" s="204"/>
      <c r="M20" s="202"/>
      <c r="N20" s="203"/>
    </row>
    <row r="21" spans="1:16" ht="25" customHeight="1">
      <c r="A21" s="289"/>
      <c r="B21" s="181" t="s">
        <v>45</v>
      </c>
      <c r="C21" s="205">
        <v>26</v>
      </c>
      <c r="D21" s="205">
        <v>25</v>
      </c>
      <c r="E21" s="206"/>
      <c r="F21" s="212">
        <v>134.5</v>
      </c>
      <c r="G21" s="212">
        <v>119.5</v>
      </c>
      <c r="H21" s="206"/>
      <c r="I21" s="207">
        <v>2.2999999999999998</v>
      </c>
      <c r="J21" s="205">
        <v>2.4</v>
      </c>
      <c r="K21" s="206"/>
      <c r="L21" s="207"/>
      <c r="M21" s="205"/>
      <c r="N21" s="206"/>
    </row>
    <row r="22" spans="1:16" ht="25" customHeight="1">
      <c r="A22" s="289"/>
      <c r="B22" s="181" t="s">
        <v>36</v>
      </c>
      <c r="C22" s="205">
        <v>21</v>
      </c>
      <c r="D22" s="205">
        <v>20</v>
      </c>
      <c r="E22" s="195"/>
      <c r="F22" s="210">
        <v>106.5</v>
      </c>
      <c r="G22" s="210">
        <v>96.3</v>
      </c>
      <c r="H22" s="195"/>
      <c r="I22" s="208">
        <v>2.2999999999999998</v>
      </c>
      <c r="J22" s="209">
        <v>2</v>
      </c>
      <c r="K22" s="199"/>
      <c r="L22" s="200"/>
      <c r="M22" s="201"/>
      <c r="N22" s="199"/>
    </row>
    <row r="23" spans="1:16" ht="25" customHeight="1">
      <c r="A23" s="289"/>
      <c r="B23" s="181" t="s">
        <v>39</v>
      </c>
      <c r="C23" s="205">
        <v>22</v>
      </c>
      <c r="D23" s="205">
        <v>21</v>
      </c>
      <c r="E23" s="203"/>
      <c r="F23" s="211">
        <v>122</v>
      </c>
      <c r="G23" s="211">
        <v>106.3</v>
      </c>
      <c r="H23" s="203"/>
      <c r="I23" s="204">
        <v>2.2000000000000002</v>
      </c>
      <c r="J23" s="202">
        <v>1.9</v>
      </c>
      <c r="K23" s="203"/>
      <c r="L23" s="204"/>
      <c r="M23" s="202"/>
      <c r="N23" s="203"/>
    </row>
    <row r="24" spans="1:16" ht="25" customHeight="1">
      <c r="A24" s="289"/>
      <c r="B24" s="181" t="s">
        <v>41</v>
      </c>
      <c r="C24" s="205">
        <v>20</v>
      </c>
      <c r="D24" s="205">
        <v>21</v>
      </c>
      <c r="E24" s="206"/>
      <c r="F24" s="212">
        <v>113.1</v>
      </c>
      <c r="G24" s="212">
        <v>102.2</v>
      </c>
      <c r="H24" s="206"/>
      <c r="I24" s="207">
        <v>2.2000000000000002</v>
      </c>
      <c r="J24" s="205">
        <v>2.2000000000000002</v>
      </c>
      <c r="K24" s="206"/>
      <c r="L24" s="207"/>
      <c r="M24" s="205"/>
      <c r="N24" s="206"/>
    </row>
    <row r="25" spans="1:16" ht="25" customHeight="1">
      <c r="A25" s="289"/>
      <c r="B25" s="181" t="s">
        <v>44</v>
      </c>
      <c r="C25" s="205">
        <v>20</v>
      </c>
      <c r="D25" s="205">
        <v>19</v>
      </c>
      <c r="E25" s="195"/>
      <c r="F25" s="210">
        <v>77</v>
      </c>
      <c r="G25" s="210">
        <v>69.8</v>
      </c>
      <c r="H25" s="195"/>
      <c r="I25" s="208">
        <v>2.1</v>
      </c>
      <c r="J25" s="209">
        <v>2.1</v>
      </c>
      <c r="K25" s="199"/>
      <c r="L25" s="200"/>
      <c r="M25" s="201"/>
      <c r="N25" s="199"/>
    </row>
    <row r="26" spans="1:16" ht="25" customHeight="1">
      <c r="A26" s="289"/>
      <c r="B26" s="181" t="s">
        <v>55</v>
      </c>
      <c r="C26" s="205">
        <v>25</v>
      </c>
      <c r="D26" s="205">
        <v>25</v>
      </c>
      <c r="E26" s="203"/>
      <c r="F26" s="211">
        <v>91.4</v>
      </c>
      <c r="G26" s="211">
        <v>85.7</v>
      </c>
      <c r="H26" s="203"/>
      <c r="I26" s="204">
        <v>2</v>
      </c>
      <c r="J26" s="202">
        <v>1.9</v>
      </c>
      <c r="K26" s="203"/>
      <c r="L26" s="204"/>
      <c r="M26" s="202"/>
      <c r="N26" s="203"/>
    </row>
    <row r="27" spans="1:16" ht="25" customHeight="1">
      <c r="A27" s="289"/>
      <c r="B27" s="181" t="s">
        <v>257</v>
      </c>
      <c r="C27" s="205">
        <v>21</v>
      </c>
      <c r="D27" s="205">
        <v>22</v>
      </c>
      <c r="E27" s="206"/>
      <c r="F27" s="212">
        <v>110.2</v>
      </c>
      <c r="G27" s="212">
        <v>95.4</v>
      </c>
      <c r="H27" s="206"/>
      <c r="I27" s="207">
        <v>1.7</v>
      </c>
      <c r="J27" s="205">
        <v>1.9</v>
      </c>
      <c r="K27" s="206"/>
      <c r="L27" s="207"/>
      <c r="M27" s="205"/>
      <c r="N27" s="206"/>
    </row>
    <row r="28" spans="1:16" ht="25" customHeight="1">
      <c r="A28" s="327"/>
      <c r="B28" s="181" t="s">
        <v>258</v>
      </c>
      <c r="C28" s="205">
        <v>16</v>
      </c>
      <c r="D28" s="205">
        <v>16</v>
      </c>
      <c r="E28" s="195"/>
      <c r="F28" s="194">
        <v>82.3</v>
      </c>
      <c r="G28" s="194">
        <v>72.7</v>
      </c>
      <c r="H28" s="195"/>
      <c r="I28" s="208">
        <v>1.3</v>
      </c>
      <c r="J28" s="209">
        <v>1.3</v>
      </c>
      <c r="K28" s="199"/>
      <c r="L28" s="200"/>
      <c r="M28" s="201"/>
      <c r="N28" s="199"/>
    </row>
    <row r="29" spans="1:16" ht="24.75" customHeight="1">
      <c r="A29" s="13"/>
      <c r="B29" s="335" t="s">
        <v>253</v>
      </c>
      <c r="C29" s="336"/>
      <c r="D29" s="336"/>
      <c r="E29" s="336"/>
      <c r="F29" s="336"/>
      <c r="G29" s="336"/>
      <c r="H29" s="336"/>
      <c r="I29" s="336"/>
      <c r="J29" s="336"/>
      <c r="K29" s="336"/>
      <c r="L29" s="336"/>
      <c r="M29" s="336"/>
      <c r="N29" s="337"/>
      <c r="P29" s="172"/>
    </row>
    <row r="30" spans="1:16" ht="20" customHeight="1">
      <c r="H30" s="44" t="s">
        <v>50</v>
      </c>
      <c r="I30" s="172"/>
      <c r="J30" s="172"/>
      <c r="K30" s="172"/>
      <c r="L30" s="172"/>
      <c r="P30" s="172"/>
    </row>
    <row r="31" spans="1:16" ht="20" customHeight="1">
      <c r="I31" s="172"/>
      <c r="J31" s="172"/>
      <c r="K31" s="172"/>
      <c r="L31" s="172"/>
    </row>
    <row r="32" spans="1:16" ht="20" customHeight="1">
      <c r="I32" s="172"/>
      <c r="J32" s="172"/>
      <c r="K32" s="172"/>
      <c r="L32" s="172"/>
    </row>
    <row r="33" spans="7:12" ht="20" customHeight="1">
      <c r="G33" s="44" t="s">
        <v>50</v>
      </c>
      <c r="I33" s="172"/>
      <c r="J33" s="172"/>
      <c r="K33" s="172"/>
      <c r="L33" s="172"/>
    </row>
    <row r="34" spans="7:12" ht="20" customHeight="1">
      <c r="I34" s="172"/>
      <c r="J34" s="172"/>
      <c r="K34" s="172"/>
      <c r="L34" s="172"/>
    </row>
    <row r="35" spans="7:12" ht="20" customHeight="1">
      <c r="I35" s="172"/>
      <c r="J35" s="172"/>
      <c r="K35" s="172"/>
      <c r="L35" s="172"/>
    </row>
    <row r="36" spans="7:12" ht="20" customHeight="1">
      <c r="I36" s="172"/>
      <c r="J36" s="172"/>
      <c r="K36" s="172"/>
      <c r="L36" s="172"/>
    </row>
    <row r="37" spans="7:12" ht="20" customHeight="1">
      <c r="I37" s="172"/>
      <c r="J37" s="172"/>
      <c r="K37" s="172"/>
      <c r="L37" s="190" t="s">
        <v>50</v>
      </c>
    </row>
  </sheetData>
  <mergeCells count="9">
    <mergeCell ref="B29:N29"/>
    <mergeCell ref="A14:A28"/>
    <mergeCell ref="A11:A12"/>
    <mergeCell ref="A9:A10"/>
    <mergeCell ref="A1:H1"/>
    <mergeCell ref="C2:E2"/>
    <mergeCell ref="F2:H2"/>
    <mergeCell ref="I2:K2"/>
    <mergeCell ref="L2:N2"/>
  </mergeCells>
  <pageMargins left="0.5" right="0.5" top="0.75" bottom="0.75" header="0.27777800000000002" footer="0.27777800000000002"/>
  <pageSetup scale="72" orientation="portrait"/>
  <headerFooter>
    <oddFooter>&amp;C&amp;"Helvetica Neue,Regular"&amp;12&amp;K000000&amp;P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3B07C576B11344B7E9A46591500914" ma:contentTypeVersion="42" ma:contentTypeDescription="Create a new document." ma:contentTypeScope="" ma:versionID="8ebc6bcf61bbf9beb080200fa0c4a08f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0a0fe80c-6852-45b7-aff0-e5fdc5f4ca9f" targetNamespace="http://schemas.microsoft.com/office/2006/metadata/properties" ma:root="true" ma:fieldsID="16bf431c4e79b6f7aab174ea64ee2c90" ns3:_="" ns4:_="" ns5:_="">
    <xsd:import namespace="985ec44e-1bab-4c0b-9df0-6ba128686fc9"/>
    <xsd:import namespace="11a6fe0c-d8de-4390-afb3-d9c7c54181f0"/>
    <xsd:import namespace="0a0fe80c-6852-45b7-aff0-e5fdc5f4ca9f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AutoKeyPoints" minOccurs="0"/>
                <xsd:element ref="ns5:MediaServiceKeyPoints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DateTaken" minOccurs="0"/>
                <xsd:element ref="ns5:MediaLengthInSeconds" minOccurs="0"/>
                <xsd:element ref="ns5:MediaServiceSearchProperties" minOccurs="0"/>
                <xsd:element ref="ns5:MediaServiceObjectDetectorVersions" minOccurs="0"/>
                <xsd:element ref="ns5:lcf76f155ced4ddcb4097134ff3c332f" minOccurs="0"/>
                <xsd:element ref="ns3:TaxCatchAll" minOccurs="0"/>
                <xsd:element ref="ns4:SharedWithUsers" minOccurs="0"/>
                <xsd:element ref="ns4:SharedWithDetails" minOccurs="0"/>
                <xsd:element ref="ns5:MediaServiceLocation" minOccurs="0"/>
                <xsd:element ref="ns5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default="English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default="Unclassified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default="UN others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4" nillable="true" ma:displayName="Taxonomy Catch All Column" ma:hidden="true" ma:list="{f274aed0-69a4-4e1d-a03f-4a4dac4a7807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0fe80c-6852-45b7-aff0-e5fdc5f4ca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34" nillable="true" ma:displayName="Tags" ma:internalName="MediaServiceAutoTags" ma:readOnly="true">
      <xsd:simpleType>
        <xsd:restriction base="dms:Text"/>
      </xsd:simpleType>
    </xsd:element>
    <xsd:element name="MediaServiceGenerationTime" ma:index="3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3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4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43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47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4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2026-08-18T07:34:45+00:00</Document_x0020_Date>
    <Donor xmlns="11a6fe0c-d8de-4390-afb3-d9c7c54181f0" xsi:nil="true"/>
    <Report_x0020_Type xmlns="11a6fe0c-d8de-4390-afb3-d9c7c54181f0" xsi:nil="true"/>
    <Field_x0020_Office xmlns="11a6fe0c-d8de-4390-afb3-d9c7c54181f0" xsi:nil="true"/>
    <Document_x0020_Type xmlns="985ec44e-1bab-4c0b-9df0-6ba128686fc9">UN others</Document_x0020_Type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lcf76f155ced4ddcb4097134ff3c332f xmlns="0a0fe80c-6852-45b7-aff0-e5fdc5f4ca9f">
      <Terms xmlns="http://schemas.microsoft.com/office/infopath/2007/PartnerControls"/>
    </lcf76f155ced4ddcb4097134ff3c332f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>Unclassified</Security_x0020_Level>
    <UN_x0020_Official_x0020_Language xmlns="985ec44e-1bab-4c0b-9df0-6ba128686fc9">English</UN_x0020_Official_x0020_Language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70C9A7D1-5AF1-4451-9E99-AEB683CD53A6}"/>
</file>

<file path=customXml/itemProps2.xml><?xml version="1.0" encoding="utf-8"?>
<ds:datastoreItem xmlns:ds="http://schemas.openxmlformats.org/officeDocument/2006/customXml" ds:itemID="{55D27EA3-D612-4BD2-85A6-235C1EA7374B}"/>
</file>

<file path=customXml/itemProps3.xml><?xml version="1.0" encoding="utf-8"?>
<ds:datastoreItem xmlns:ds="http://schemas.openxmlformats.org/officeDocument/2006/customXml" ds:itemID="{24D54965-D483-4E51-83EB-A817F6D8ED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Living Arrgt</vt:lpstr>
      <vt:lpstr>Poverty</vt:lpstr>
      <vt:lpstr>VAC</vt:lpstr>
      <vt:lpstr>J4C</vt:lpstr>
      <vt:lpstr>Refugee Children</vt:lpstr>
      <vt:lpstr>UASC</vt:lpstr>
      <vt:lpstr>Health</vt:lpstr>
      <vt:lpstr>Educ</vt:lpstr>
      <vt:lpstr>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Ismael Ddumba</cp:lastModifiedBy>
  <dcterms:created xsi:type="dcterms:W3CDTF">2025-06-08T11:54:51Z</dcterms:created>
  <dcterms:modified xsi:type="dcterms:W3CDTF">2025-10-24T15:24:45Z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0x0101006D3B07C576B11344B7E9A46591500914</vt:lpwstr>
  </property>
</Properties>
</file>